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Q:\Directia Export\3. Program export si lanțurile valorice internaționale\4. Formular de aplicare\"/>
    </mc:Choice>
  </mc:AlternateContent>
  <xr:revisionPtr revIDLastSave="0" documentId="13_ncr:1_{E2DAAC6B-57C5-4EAB-8FC0-88220D855A37}" xr6:coauthVersionLast="47" xr6:coauthVersionMax="47" xr10:uidLastSave="{00000000-0000-0000-0000-000000000000}"/>
  <bookViews>
    <workbookView xWindow="-120" yWindow="-120" windowWidth="38640" windowHeight="21240" tabRatio="787" xr2:uid="{EDC5EE64-5931-4225-BEDA-9FBB0DCC6F83}"/>
  </bookViews>
  <sheets>
    <sheet name="Articole de investitie" sheetId="4" r:id="rId1"/>
    <sheet name="Indicatori tinta" sheetId="5" r:id="rId2"/>
    <sheet name="Export - Canale de distributie" sheetId="12" r:id="rId3"/>
    <sheet name="Fisa de verificare achiziții" sheetId="13" r:id="rId4"/>
  </sheets>
  <externalReferences>
    <externalReference r:id="rId5"/>
  </externalReferences>
  <definedNames>
    <definedName name="AS2DocOpenMode" hidden="1">"AS2DocumentEdit"</definedName>
    <definedName name="Baza">#REF!</definedName>
    <definedName name="BS">'[1]def tax jun00'!#REF!</definedName>
    <definedName name="BSbot">'[1]def tax jun00'!#REF!</definedName>
    <definedName name="ck">'[1]def tax jun00'!#REF!</definedName>
    <definedName name="_xlnm.Database">#REF!</definedName>
    <definedName name="Excel_BuiltIn_Print_Area_2_1">#REF!</definedName>
    <definedName name="_xlnm.Print_Area" localSheetId="0">'Articole de investitie'!$A$1:$J$43</definedName>
    <definedName name="_xlnm.Print_Area" localSheetId="1">'Indicatori tinta'!$B$2:$R$44</definedName>
    <definedName name="TextRefCopy1">#REF!</definedName>
    <definedName name="TextRefCopy2">#REF!</definedName>
    <definedName name="TextRefCopy3">#REF!</definedName>
    <definedName name="TextRefCopyRangeCount" hidden="1">3</definedName>
    <definedName name="Total_Expenses">'[1]def tax jun00'!#REF!</definedName>
    <definedName name="Total_Revenues">'[1]def tax jun00'!#REF!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4" i="5" l="1"/>
  <c r="I54" i="5" s="1"/>
  <c r="H57" i="5"/>
  <c r="G57" i="5"/>
  <c r="F57" i="5"/>
  <c r="E57" i="5"/>
  <c r="H56" i="5"/>
  <c r="G56" i="5"/>
  <c r="F56" i="5"/>
  <c r="M56" i="5" s="1"/>
  <c r="E56" i="5"/>
  <c r="L56" i="5" s="1"/>
  <c r="I56" i="5" s="1"/>
  <c r="H55" i="5"/>
  <c r="G55" i="5"/>
  <c r="F55" i="5"/>
  <c r="E55" i="5"/>
  <c r="L55" i="5" s="1"/>
  <c r="I55" i="5" s="1"/>
  <c r="H54" i="5"/>
  <c r="G54" i="5"/>
  <c r="F54" i="5"/>
  <c r="E54" i="5"/>
  <c r="M54" i="5" s="1"/>
  <c r="D57" i="5"/>
  <c r="J57" i="5" s="1"/>
  <c r="D56" i="5"/>
  <c r="D55" i="5"/>
  <c r="D54" i="5"/>
  <c r="J9" i="4"/>
  <c r="J10" i="4"/>
  <c r="J11" i="4"/>
  <c r="J12" i="4"/>
  <c r="J13" i="4"/>
  <c r="J14" i="4"/>
  <c r="J15" i="4"/>
  <c r="J16" i="4"/>
  <c r="J17" i="4"/>
  <c r="J8" i="4"/>
  <c r="J27" i="4"/>
  <c r="J28" i="4"/>
  <c r="J29" i="4"/>
  <c r="J30" i="4"/>
  <c r="J31" i="4"/>
  <c r="J32" i="4"/>
  <c r="J33" i="4"/>
  <c r="J34" i="4"/>
  <c r="J35" i="4"/>
  <c r="J26" i="4"/>
  <c r="N56" i="5" l="1"/>
  <c r="O56" i="5"/>
  <c r="L57" i="5"/>
  <c r="I57" i="5" s="1"/>
  <c r="M57" i="5"/>
  <c r="N54" i="5"/>
  <c r="N57" i="5"/>
  <c r="O54" i="5"/>
  <c r="O57" i="5"/>
  <c r="M55" i="5"/>
  <c r="N55" i="5"/>
  <c r="O55" i="5"/>
  <c r="J54" i="5"/>
  <c r="J55" i="5"/>
  <c r="J56" i="5"/>
  <c r="J18" i="4"/>
  <c r="G33" i="5" l="1"/>
  <c r="I33" i="5"/>
  <c r="K33" i="5"/>
  <c r="M33" i="5"/>
  <c r="O33" i="5"/>
  <c r="Q33" i="5"/>
  <c r="E33" i="5"/>
  <c r="G25" i="5"/>
  <c r="I25" i="5"/>
  <c r="K25" i="5"/>
  <c r="M25" i="5"/>
  <c r="O25" i="5"/>
  <c r="Q25" i="5"/>
  <c r="E25" i="5"/>
  <c r="F40" i="5"/>
  <c r="F43" i="5" s="1"/>
  <c r="R41" i="5"/>
  <c r="H59" i="5" s="1"/>
  <c r="P41" i="5"/>
  <c r="G59" i="5" s="1"/>
  <c r="N59" i="5" s="1"/>
  <c r="N41" i="5"/>
  <c r="F59" i="5" s="1"/>
  <c r="L41" i="5"/>
  <c r="E59" i="5" s="1"/>
  <c r="J41" i="5"/>
  <c r="H41" i="5"/>
  <c r="D59" i="5" s="1"/>
  <c r="F41" i="5"/>
  <c r="P40" i="5"/>
  <c r="F9" i="5"/>
  <c r="L59" i="5" l="1"/>
  <c r="I59" i="5" s="1"/>
  <c r="M59" i="5"/>
  <c r="G60" i="5"/>
  <c r="P43" i="5"/>
  <c r="J59" i="5"/>
  <c r="O59" i="5"/>
  <c r="J15" i="5"/>
  <c r="I15" i="5"/>
  <c r="J12" i="5"/>
  <c r="I12" i="5"/>
  <c r="J9" i="5"/>
  <c r="I9" i="5"/>
  <c r="J40" i="5"/>
  <c r="J43" i="5" s="1"/>
  <c r="J16" i="5" l="1"/>
  <c r="J26" i="5" s="1"/>
  <c r="N40" i="5"/>
  <c r="R40" i="5"/>
  <c r="N34" i="5"/>
  <c r="F58" i="5" s="1"/>
  <c r="P34" i="5"/>
  <c r="G58" i="5" s="1"/>
  <c r="N58" i="5" s="1"/>
  <c r="R34" i="5"/>
  <c r="H58" i="5" s="1"/>
  <c r="L40" i="5"/>
  <c r="H40" i="5"/>
  <c r="L34" i="5"/>
  <c r="E58" i="5" s="1"/>
  <c r="H34" i="5"/>
  <c r="D58" i="5" s="1"/>
  <c r="F34" i="5"/>
  <c r="M58" i="5" l="1"/>
  <c r="E60" i="5"/>
  <c r="L43" i="5"/>
  <c r="O58" i="5"/>
  <c r="J58" i="5"/>
  <c r="H60" i="5"/>
  <c r="R43" i="5"/>
  <c r="F60" i="5"/>
  <c r="N43" i="5"/>
  <c r="L58" i="5"/>
  <c r="I58" i="5" s="1"/>
  <c r="H43" i="5"/>
  <c r="D60" i="5"/>
  <c r="AB16" i="5"/>
  <c r="Z16" i="5"/>
  <c r="X16" i="5"/>
  <c r="V16" i="5"/>
  <c r="T16" i="5"/>
  <c r="AJ14" i="5"/>
  <c r="AI14" i="5"/>
  <c r="AH14" i="5"/>
  <c r="AG14" i="5"/>
  <c r="AF14" i="5"/>
  <c r="AE14" i="5"/>
  <c r="AC14" i="5"/>
  <c r="AB14" i="5"/>
  <c r="AA14" i="5"/>
  <c r="Z14" i="5"/>
  <c r="Y14" i="5"/>
  <c r="X14" i="5"/>
  <c r="W14" i="5"/>
  <c r="V14" i="5"/>
  <c r="U14" i="5"/>
  <c r="T14" i="5"/>
  <c r="AJ13" i="5"/>
  <c r="AI13" i="5"/>
  <c r="AH13" i="5"/>
  <c r="AG13" i="5"/>
  <c r="AF13" i="5"/>
  <c r="AE13" i="5"/>
  <c r="AC13" i="5"/>
  <c r="AB13" i="5"/>
  <c r="AA13" i="5"/>
  <c r="Z13" i="5"/>
  <c r="Y13" i="5"/>
  <c r="X13" i="5"/>
  <c r="W13" i="5"/>
  <c r="V13" i="5"/>
  <c r="U13" i="5"/>
  <c r="T13" i="5"/>
  <c r="AJ11" i="5"/>
  <c r="AI11" i="5"/>
  <c r="AH11" i="5"/>
  <c r="AG11" i="5"/>
  <c r="AF11" i="5"/>
  <c r="AE11" i="5"/>
  <c r="AC11" i="5"/>
  <c r="AB11" i="5"/>
  <c r="AA11" i="5"/>
  <c r="Z11" i="5"/>
  <c r="Y11" i="5"/>
  <c r="X11" i="5"/>
  <c r="W11" i="5"/>
  <c r="V11" i="5"/>
  <c r="U11" i="5"/>
  <c r="T11" i="5"/>
  <c r="AJ10" i="5"/>
  <c r="AI10" i="5"/>
  <c r="AH10" i="5"/>
  <c r="AG10" i="5"/>
  <c r="AF10" i="5"/>
  <c r="AE10" i="5"/>
  <c r="AC10" i="5"/>
  <c r="AB10" i="5"/>
  <c r="AA10" i="5"/>
  <c r="Z10" i="5"/>
  <c r="Y10" i="5"/>
  <c r="X10" i="5"/>
  <c r="W10" i="5"/>
  <c r="V10" i="5"/>
  <c r="U10" i="5"/>
  <c r="T10" i="5"/>
  <c r="AJ8" i="5"/>
  <c r="AI8" i="5"/>
  <c r="AH8" i="5"/>
  <c r="AG8" i="5"/>
  <c r="AF8" i="5"/>
  <c r="AE8" i="5"/>
  <c r="AC8" i="5"/>
  <c r="AB8" i="5"/>
  <c r="AA8" i="5"/>
  <c r="Z8" i="5"/>
  <c r="Y8" i="5"/>
  <c r="X8" i="5"/>
  <c r="W8" i="5"/>
  <c r="V8" i="5"/>
  <c r="U8" i="5"/>
  <c r="T8" i="5"/>
  <c r="AJ7" i="5"/>
  <c r="AI7" i="5"/>
  <c r="AH7" i="5"/>
  <c r="AG7" i="5"/>
  <c r="AF7" i="5"/>
  <c r="AE7" i="5"/>
  <c r="AC7" i="5"/>
  <c r="AB7" i="5"/>
  <c r="AA7" i="5"/>
  <c r="Z7" i="5"/>
  <c r="Y7" i="5"/>
  <c r="X7" i="5"/>
  <c r="W7" i="5"/>
  <c r="V7" i="5"/>
  <c r="U7" i="5"/>
  <c r="T7" i="5"/>
  <c r="M60" i="5" l="1"/>
  <c r="N60" i="5"/>
  <c r="J60" i="5"/>
  <c r="O60" i="5"/>
  <c r="L60" i="5"/>
  <c r="I60" i="5" s="1"/>
  <c r="I13" i="4"/>
  <c r="I17" i="4"/>
  <c r="I9" i="4"/>
  <c r="I26" i="4"/>
  <c r="I30" i="4"/>
  <c r="I34" i="4"/>
  <c r="I27" i="4"/>
  <c r="I31" i="4"/>
  <c r="I35" i="4"/>
  <c r="I16" i="4"/>
  <c r="I12" i="4"/>
  <c r="I15" i="4"/>
  <c r="I14" i="4"/>
  <c r="I10" i="4" l="1"/>
  <c r="I29" i="4"/>
  <c r="I11" i="4"/>
  <c r="H18" i="4"/>
  <c r="H36" i="4"/>
  <c r="I33" i="4"/>
  <c r="I28" i="4"/>
  <c r="I32" i="4"/>
  <c r="H42" i="4" l="1"/>
  <c r="I36" i="4"/>
  <c r="J36" i="4"/>
  <c r="J42" i="4" s="1"/>
  <c r="J43" i="4" s="1"/>
  <c r="J37" i="4" l="1"/>
  <c r="J38" i="4" s="1"/>
  <c r="I37" i="4"/>
  <c r="E9" i="5" l="1"/>
  <c r="R12" i="5"/>
  <c r="Q12" i="5"/>
  <c r="P12" i="5"/>
  <c r="O12" i="5"/>
  <c r="N12" i="5"/>
  <c r="M12" i="5"/>
  <c r="L12" i="5"/>
  <c r="K12" i="5"/>
  <c r="H12" i="5"/>
  <c r="G12" i="5"/>
  <c r="F12" i="5"/>
  <c r="AE12" i="5" s="1"/>
  <c r="E12" i="5"/>
  <c r="E15" i="5"/>
  <c r="R15" i="5"/>
  <c r="Q15" i="5"/>
  <c r="P15" i="5"/>
  <c r="O15" i="5"/>
  <c r="N15" i="5"/>
  <c r="M15" i="5"/>
  <c r="L15" i="5"/>
  <c r="K15" i="5"/>
  <c r="H15" i="5"/>
  <c r="G15" i="5"/>
  <c r="F15" i="5"/>
  <c r="AE15" i="5" s="1"/>
  <c r="G9" i="5"/>
  <c r="T9" i="5" s="1"/>
  <c r="H9" i="5"/>
  <c r="K9" i="5"/>
  <c r="L9" i="5"/>
  <c r="M9" i="5"/>
  <c r="N9" i="5"/>
  <c r="O9" i="5"/>
  <c r="P9" i="5"/>
  <c r="Q9" i="5"/>
  <c r="R9" i="5"/>
  <c r="AE9" i="5"/>
  <c r="V9" i="5" l="1"/>
  <c r="AB15" i="5"/>
  <c r="Z9" i="5"/>
  <c r="T15" i="5"/>
  <c r="Z12" i="5"/>
  <c r="T12" i="5"/>
  <c r="X12" i="5"/>
  <c r="AB9" i="5"/>
  <c r="X9" i="5"/>
  <c r="AJ9" i="5"/>
  <c r="AC9" i="5"/>
  <c r="AH9" i="5"/>
  <c r="Y9" i="5"/>
  <c r="U9" i="5"/>
  <c r="AF9" i="5"/>
  <c r="U15" i="5"/>
  <c r="AF15" i="5"/>
  <c r="AH15" i="5"/>
  <c r="Y15" i="5"/>
  <c r="AJ15" i="5"/>
  <c r="AC15" i="5"/>
  <c r="AB12" i="5"/>
  <c r="V15" i="5"/>
  <c r="Z15" i="5"/>
  <c r="U12" i="5"/>
  <c r="AF12" i="5"/>
  <c r="AH12" i="5"/>
  <c r="Y12" i="5"/>
  <c r="AJ12" i="5"/>
  <c r="AC12" i="5"/>
  <c r="AI9" i="5"/>
  <c r="AA9" i="5"/>
  <c r="L16" i="5"/>
  <c r="L26" i="5" s="1"/>
  <c r="E53" i="5" s="1"/>
  <c r="AG9" i="5"/>
  <c r="W9" i="5"/>
  <c r="AG15" i="5"/>
  <c r="W15" i="5"/>
  <c r="AI15" i="5"/>
  <c r="AA15" i="5"/>
  <c r="V12" i="5"/>
  <c r="X15" i="5"/>
  <c r="AG12" i="5"/>
  <c r="W12" i="5"/>
  <c r="AI12" i="5"/>
  <c r="AA12" i="5"/>
  <c r="P16" i="5"/>
  <c r="P26" i="5" s="1"/>
  <c r="G53" i="5" s="1"/>
  <c r="N53" i="5" s="1"/>
  <c r="F16" i="5"/>
  <c r="F26" i="5" s="1"/>
  <c r="R16" i="5"/>
  <c r="R26" i="5" s="1"/>
  <c r="H53" i="5" s="1"/>
  <c r="H16" i="5"/>
  <c r="N16" i="5"/>
  <c r="N26" i="5" s="1"/>
  <c r="F53" i="5" s="1"/>
  <c r="O53" i="5" l="1"/>
  <c r="M53" i="5"/>
  <c r="H26" i="5"/>
  <c r="D53" i="5" s="1"/>
  <c r="L53" i="5" s="1"/>
  <c r="I53" i="5" s="1"/>
  <c r="AE16" i="5"/>
  <c r="J39" i="4"/>
  <c r="J40" i="4" s="1"/>
  <c r="W16" i="5"/>
  <c r="AG16" i="5"/>
  <c r="AH16" i="5"/>
  <c r="Y16" i="5"/>
  <c r="AC16" i="5"/>
  <c r="AJ16" i="5"/>
  <c r="AF16" i="5"/>
  <c r="U16" i="5"/>
  <c r="AI16" i="5"/>
  <c r="AA16" i="5"/>
  <c r="I8" i="4"/>
  <c r="J53" i="5" l="1"/>
  <c r="J21" i="4"/>
  <c r="J19" i="4"/>
  <c r="J20" i="4" s="1"/>
  <c r="I18" i="4"/>
  <c r="I19" i="4" l="1"/>
  <c r="I4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BLANARI</author>
  </authors>
  <commentList>
    <comment ref="D6" authorId="0" shapeId="0" xr:uid="{D842C8E8-37DC-4198-808A-BA0489D08BAB}">
      <text>
        <r>
          <rPr>
            <sz val="9"/>
            <color indexed="81"/>
            <rFont val="Tahoma"/>
            <charset val="1"/>
          </rPr>
          <t>s</t>
        </r>
        <r>
          <rPr>
            <sz val="9"/>
            <color indexed="81"/>
            <rFont val="Tahoma"/>
            <family val="2"/>
          </rPr>
          <t>e va indica data estimativă de inițiere a achiziției și data estimativă de finalizare a proccesului de achiziție a serviciului.</t>
        </r>
      </text>
    </comment>
    <comment ref="D24" authorId="0" shapeId="0" xr:uid="{757137B2-FE16-46DE-8E1F-60D477F73D18}">
      <text>
        <r>
          <rPr>
            <sz val="9"/>
            <color indexed="81"/>
            <rFont val="Tahoma"/>
            <family val="2"/>
          </rPr>
          <t xml:space="preserve">se va indica data estimativă de inițiere a achiziției și data estimativă de finalizare a  achiziției bunului.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Nina POTÎNGA</author>
  </authors>
  <commentList>
    <comment ref="I5" authorId="0" shapeId="0" xr:uid="{DAC88DA1-0F93-4CE3-AF41-BFFBE529E0E0}">
      <text>
        <r>
          <rPr>
            <b/>
            <sz val="9"/>
            <color indexed="81"/>
            <rFont val="Tahoma"/>
            <family val="2"/>
            <charset val="204"/>
          </rPr>
          <t>Pentru 2025 se specifică obligatoriu pentru ce perioadă se prezintă datele</t>
        </r>
      </text>
    </comment>
    <comment ref="I25" authorId="0" shapeId="0" xr:uid="{7194F05E-4ADD-4779-9FC8-5900B8B0A342}">
      <text>
        <r>
          <rPr>
            <b/>
            <sz val="9"/>
            <color indexed="81"/>
            <rFont val="Tahoma"/>
            <family val="2"/>
            <charset val="204"/>
          </rPr>
          <t>Pentru 2025 se specifică obligatoriu pentru ce perioadă se prezintă datele</t>
        </r>
      </text>
    </comment>
    <comment ref="I33" authorId="0" shapeId="0" xr:uid="{4F6DD249-471B-491D-BDCF-1910B8E84AE8}">
      <text>
        <r>
          <rPr>
            <b/>
            <sz val="9"/>
            <color indexed="81"/>
            <rFont val="Tahoma"/>
            <family val="2"/>
            <charset val="204"/>
          </rPr>
          <t>Pentru 2025 se specifică obligatoriu pentru ce perioadă se prezintă datele</t>
        </r>
      </text>
    </comment>
  </commentList>
</comments>
</file>

<file path=xl/sharedStrings.xml><?xml version="1.0" encoding="utf-8"?>
<sst xmlns="http://schemas.openxmlformats.org/spreadsheetml/2006/main" count="341" uniqueCount="157">
  <si>
    <t>Indicatori</t>
  </si>
  <si>
    <t>Numărul de salariați sezonieri</t>
  </si>
  <si>
    <t>Denumire produs/serviciu</t>
  </si>
  <si>
    <t>Volum</t>
  </si>
  <si>
    <t>Valoare</t>
  </si>
  <si>
    <t>Legenda:</t>
  </si>
  <si>
    <t>Sursa de finanțare</t>
  </si>
  <si>
    <t>Cantitate (nr. unități)</t>
  </si>
  <si>
    <t xml:space="preserve">TOTAL: </t>
  </si>
  <si>
    <t>Atenție!</t>
  </si>
  <si>
    <t>Nr. d/o</t>
  </si>
  <si>
    <t>Valoare - reprezintă veniturile înregistare în urma vânzărilor produselor/serviciilor, exprimate în MDL.</t>
  </si>
  <si>
    <t>Valoarea investiției fără TVA (lei)</t>
  </si>
  <si>
    <t>femei</t>
  </si>
  <si>
    <t>bărbați</t>
  </si>
  <si>
    <t>Numărul de salariați, total, 
   din care:</t>
  </si>
  <si>
    <t>INDICATORI PRIVIND FORȚA DE MUNCĂ</t>
  </si>
  <si>
    <t>VALOAREA TOTALĂ A PROIECTULUI INVESTIȚIONAL</t>
  </si>
  <si>
    <t>Total</t>
  </si>
  <si>
    <t>Întreprinderea:</t>
  </si>
  <si>
    <t>Contribuția proprie ÎMM</t>
  </si>
  <si>
    <t>Produse noi</t>
  </si>
  <si>
    <t>Produs 1</t>
  </si>
  <si>
    <t>Produs 2</t>
  </si>
  <si>
    <t>Produse existente</t>
  </si>
  <si>
    <t>Servicii de dezvoltare a afacerii</t>
  </si>
  <si>
    <t>Piața de desfacere</t>
  </si>
  <si>
    <t>Adăugați numărul de rânduri necesare reieșind din produsele/ serviciile companiei DVS</t>
  </si>
  <si>
    <t>Indicați piața de export</t>
  </si>
  <si>
    <t>Principalele produse/servicii</t>
  </si>
  <si>
    <t>Export direct/ Export indirect</t>
  </si>
  <si>
    <t>*Export regulat/ Export neregulat</t>
  </si>
  <si>
    <t>Canale de distribuţie</t>
  </si>
  <si>
    <t>Condiţiile de achitare (avans sau rate)</t>
  </si>
  <si>
    <t>Periodicitatea livrării</t>
  </si>
  <si>
    <t>% în total</t>
  </si>
  <si>
    <t>* Adăugați numărul de rânduri necesare reieșind din nr. canalelor de distribuție existente în cadrul companiei Dvs.</t>
  </si>
  <si>
    <t>* Export regulat -  efectuare exportului periodic conform contractelor încheiate
   Export neregulat - efectuarea exportului ocazional</t>
  </si>
  <si>
    <t>Vânzări export</t>
  </si>
  <si>
    <t>Vânzări piață locală</t>
  </si>
  <si>
    <t xml:space="preserve">ÎNTREPRINDEREA: </t>
  </si>
  <si>
    <t xml:space="preserve">Canalele de distribuție </t>
  </si>
  <si>
    <t>lei</t>
  </si>
  <si>
    <t>TOTAL:</t>
  </si>
  <si>
    <t>Contribuția proprie ÎMM*</t>
  </si>
  <si>
    <t>Grant**
 ODA</t>
  </si>
  <si>
    <t>Grant*** 
ODA</t>
  </si>
  <si>
    <t>2023 efectiv</t>
  </si>
  <si>
    <t>2025/2024</t>
  </si>
  <si>
    <t>2026/2025</t>
  </si>
  <si>
    <t>2027/2026</t>
  </si>
  <si>
    <t>anul (2023)</t>
  </si>
  <si>
    <t xml:space="preserve">2. </t>
  </si>
  <si>
    <t>INDICATORI FINANCIARI</t>
  </si>
  <si>
    <t>Productivitatea muncii (VV/ număr angajați) (lei)</t>
  </si>
  <si>
    <t>Verificare salariu mediu</t>
  </si>
  <si>
    <t xml:space="preserve">1. </t>
  </si>
  <si>
    <t>3.</t>
  </si>
  <si>
    <t>6.</t>
  </si>
  <si>
    <t>Situația privind vânzările pe piețe externe</t>
  </si>
  <si>
    <t>N/o</t>
  </si>
  <si>
    <t>5.</t>
  </si>
  <si>
    <t>2027  prognoză</t>
  </si>
  <si>
    <t>Venituri din vânzări (lei)</t>
  </si>
  <si>
    <t>Rezultul din activitatea operațională (lei)</t>
  </si>
  <si>
    <t>Impozit pe venit (lei)</t>
  </si>
  <si>
    <t>Profit net / (pierdere) (lei)</t>
  </si>
  <si>
    <t>Cheltuieli de remunerare a muncii (lei)</t>
  </si>
  <si>
    <t>Valoare (lei)</t>
  </si>
  <si>
    <t>x</t>
  </si>
  <si>
    <t>Venit din vânzări (lei)</t>
  </si>
  <si>
    <t>Cota  în total vânzări (%)</t>
  </si>
  <si>
    <t>Venit din vânzări</t>
  </si>
  <si>
    <t>Volum - reprezintă cantitatea vânzărilor pe o anumită perioadă de timp, exprimate în kg, tone, nr. de clienți deserviți, alte unități fizice.</t>
  </si>
  <si>
    <r>
      <rPr>
        <b/>
        <sz val="14"/>
        <color theme="1"/>
        <rFont val="Calibri"/>
        <family val="2"/>
        <charset val="204"/>
        <scheme val="minor"/>
      </rPr>
      <t>VOLUMUL VÂNZĂRILOR EFECTIV ȘI PROGNOZĂ</t>
    </r>
    <r>
      <rPr>
        <sz val="14"/>
        <color theme="8"/>
        <rFont val="Calibri"/>
        <family val="2"/>
        <charset val="204"/>
        <scheme val="minor"/>
      </rPr>
      <t xml:space="preserve">
</t>
    </r>
  </si>
  <si>
    <t>Nr. rând</t>
  </si>
  <si>
    <t>TOTAL volum/venituri din vânzări</t>
  </si>
  <si>
    <t>Numărul mediu de salariați în echivalent de normă completă de muncă*</t>
  </si>
  <si>
    <t>rd 5 = rd 6 + rd7</t>
  </si>
  <si>
    <t>Calcul conform metotologiei BNS</t>
  </si>
  <si>
    <t>rd11 = rd10/rd9</t>
  </si>
  <si>
    <t>rd12 = rd1/rd9</t>
  </si>
  <si>
    <t>Formula de calcul</t>
  </si>
  <si>
    <t>Câștigul salarial mediu brut lunar pe întreprindere (lei)*</t>
  </si>
  <si>
    <t>*</t>
  </si>
  <si>
    <t>Indicatori determinați conform Metodologie de calcul al Numărul salariaților, câștigurile salariale și costul forței de muncă</t>
  </si>
  <si>
    <t>https://statistica.gov.md/ro/statistic_indicator_details/2#documentation_and_metodology</t>
  </si>
  <si>
    <t>Capital propiru</t>
  </si>
  <si>
    <t>Programul de creștere a competitivității producătorilor locali și integrarea în lanțurile valorice</t>
  </si>
  <si>
    <t>anul (2024)</t>
  </si>
  <si>
    <t>2024 efectiv</t>
  </si>
  <si>
    <t>2025 efectiv pentru 
_____</t>
  </si>
  <si>
    <t>2025 preventiv</t>
  </si>
  <si>
    <t>2026 prognoză</t>
  </si>
  <si>
    <t>2028  prognoză</t>
  </si>
  <si>
    <t>2024/20223</t>
  </si>
  <si>
    <t>2028/2027</t>
  </si>
  <si>
    <t>Lista articolelor de investiții care vor fi procurate în cadrul proiectului investițional</t>
  </si>
  <si>
    <t>1. Servicii de dezvoltare a afacerilor și imobilizări necorporale</t>
  </si>
  <si>
    <t>2. Imobilizări corporale - echipamente, utilaje, instalații</t>
  </si>
  <si>
    <r>
      <t xml:space="preserve">Preț unitar, fără TVA </t>
    </r>
    <r>
      <rPr>
        <sz val="11"/>
        <color rgb="FF000000"/>
        <rFont val="Calibri"/>
        <family val="2"/>
        <charset val="204"/>
        <scheme val="minor"/>
      </rPr>
      <t>(lei)</t>
    </r>
  </si>
  <si>
    <t>Raportul de co-finanțare</t>
  </si>
  <si>
    <t>Verificarea raportului de co-finanțare</t>
  </si>
  <si>
    <t>Grant maxim: 2.000.000 lei</t>
  </si>
  <si>
    <t>Cota imobilizărilor corporale în total grant</t>
  </si>
  <si>
    <t>Verificarea cotei imobilizărilor în total grant</t>
  </si>
  <si>
    <t>Cota serviciilor de dezvoltare în total grant</t>
  </si>
  <si>
    <t>Schema de finanțare:</t>
  </si>
  <si>
    <r>
      <t xml:space="preserve"> - pentru servicii de dezvoltare a afacerilor - raportul de </t>
    </r>
    <r>
      <rPr>
        <b/>
        <sz val="12"/>
        <color rgb="FF7030A0"/>
        <rFont val="Calibri"/>
        <family val="2"/>
        <charset val="204"/>
        <scheme val="minor"/>
      </rPr>
      <t>80% grant</t>
    </r>
    <r>
      <rPr>
        <sz val="12"/>
        <color rgb="FF7030A0"/>
        <rFont val="Calibri"/>
        <family val="2"/>
        <charset val="204"/>
        <scheme val="minor"/>
      </rPr>
      <t xml:space="preserve"> și </t>
    </r>
    <r>
      <rPr>
        <b/>
        <sz val="12"/>
        <color rgb="FF7030A0"/>
        <rFont val="Calibri"/>
        <family val="2"/>
        <charset val="204"/>
        <scheme val="minor"/>
      </rPr>
      <t>20% contribuția beneficiarului</t>
    </r>
    <r>
      <rPr>
        <sz val="12"/>
        <color rgb="FF7030A0"/>
        <rFont val="Calibri"/>
        <family val="2"/>
        <charset val="204"/>
        <scheme val="minor"/>
      </rPr>
      <t>.</t>
    </r>
  </si>
  <si>
    <r>
      <t xml:space="preserve"> - pentru procurarea imobilizărilor corporale - raportul de </t>
    </r>
    <r>
      <rPr>
        <b/>
        <sz val="12"/>
        <color rgb="FF7030A0"/>
        <rFont val="Calibri"/>
        <family val="2"/>
        <charset val="204"/>
        <scheme val="minor"/>
      </rPr>
      <t>50% grant</t>
    </r>
    <r>
      <rPr>
        <sz val="12"/>
        <color rgb="FF7030A0"/>
        <rFont val="Calibri"/>
        <family val="2"/>
        <charset val="204"/>
        <scheme val="minor"/>
      </rPr>
      <t xml:space="preserve"> și </t>
    </r>
    <r>
      <rPr>
        <b/>
        <sz val="12"/>
        <color rgb="FF7030A0"/>
        <rFont val="Calibri"/>
        <family val="2"/>
        <charset val="204"/>
        <scheme val="minor"/>
      </rPr>
      <t>50% contribuția beneficiarului</t>
    </r>
    <r>
      <rPr>
        <sz val="12"/>
        <color rgb="FF7030A0"/>
        <rFont val="Calibri"/>
        <family val="2"/>
        <charset val="204"/>
        <scheme val="minor"/>
      </rPr>
      <t xml:space="preserve">.  Valoarea grantului pentru imobilizări corporale constituie maxim </t>
    </r>
    <r>
      <rPr>
        <b/>
        <sz val="12"/>
        <color rgb="FF7030A0"/>
        <rFont val="Calibri"/>
        <family val="2"/>
        <charset val="204"/>
        <scheme val="minor"/>
      </rPr>
      <t xml:space="preserve">45% </t>
    </r>
    <r>
      <rPr>
        <sz val="12"/>
        <color rgb="FF7030A0"/>
        <rFont val="Calibri"/>
        <family val="2"/>
        <charset val="204"/>
        <scheme val="minor"/>
      </rPr>
      <t>suma totală a grantului solicitat.</t>
    </r>
  </si>
  <si>
    <t>* Câștigul salarial mediu nu poate fi mai mic decât salariu minim</t>
  </si>
  <si>
    <t>Pentru 2025 se specifică obligatoriu pentru ce perioadă se prezintă datele</t>
  </si>
  <si>
    <t>Venituri din vânzări (cifra de afaceri), lei</t>
  </si>
  <si>
    <t>Rezultatul din activitatea operațională, lei</t>
  </si>
  <si>
    <t>Impozit pe venit, lei</t>
  </si>
  <si>
    <t>Profit / pierdere netă, lei</t>
  </si>
  <si>
    <t>Capital propriu, lei</t>
  </si>
  <si>
    <t>Numărul de salariați, pers.</t>
  </si>
  <si>
    <t>Salariul mediu lunar pe întreprindere, lei</t>
  </si>
  <si>
    <t>Ritmul de creștere mediu anual, %</t>
  </si>
  <si>
    <t>Creștere anul 2028 / 2024, %</t>
  </si>
  <si>
    <t>Nr.</t>
  </si>
  <si>
    <t>Criterii de evaluare</t>
  </si>
  <si>
    <t>IDNO</t>
  </si>
  <si>
    <t xml:space="preserve">Serviciu /echipament </t>
  </si>
  <si>
    <t>Prestatorul de servicii/Furnizorul este o companie afiliată sau subsidiară întreprinderii beneficiare de grant :</t>
  </si>
  <si>
    <t>1.1.</t>
  </si>
  <si>
    <t>este independentă financiar de Beneficiarul de Grant și operează pe piața RM în baza dreptului comercial.</t>
  </si>
  <si>
    <t>DA/NU</t>
  </si>
  <si>
    <t>1.2.</t>
  </si>
  <si>
    <t>Prestatorul de servicii/Furnizorul este eligibil în conformitate cu:</t>
  </si>
  <si>
    <t>2.1.</t>
  </si>
  <si>
    <t xml:space="preserve">este in conflict de interese fata de Beneficiar de Grant, inclusiv vizavi de alţi clienţi actuali sau precendenţi, </t>
  </si>
  <si>
    <t>2.2.</t>
  </si>
  <si>
    <t>2.3.</t>
  </si>
  <si>
    <t>a fost implicat in elaborarea Termenilor de Referinta pentru acest proiect direct sau  prin intermediu companiei afiliată  sau subsidiară întreprinderii Beneficiare de Grant (direct sau indirect)</t>
  </si>
  <si>
    <t xml:space="preserve">	Reclamații primite</t>
  </si>
  <si>
    <t>DA/NU
În cazul DA prezentați detalii</t>
  </si>
  <si>
    <t>Echipamentul procurat este nou și neutilizat</t>
  </si>
  <si>
    <r>
      <rPr>
        <b/>
        <sz val="10"/>
        <color theme="1"/>
        <rFont val="Times New Roman"/>
        <family val="1"/>
      </rPr>
      <t>Conflict de interes</t>
    </r>
    <r>
      <rPr>
        <sz val="10"/>
        <color theme="1"/>
        <rFont val="Times New Roman"/>
        <family val="1"/>
      </rPr>
      <t xml:space="preserve"> – constituie utilizarea calității de fondator/administrator al întreprinderii, în folos propriu sau a persoanelor afiliate, pentru aranjarea tranzacțiilor fictive și/sau cu Beneficiarul Programului în scopul justificării efectuării investiției din contul resurselor proprii și finanțării nerambursabile.</t>
    </r>
  </si>
  <si>
    <t xml:space="preserve">Prestatorul / Furnizorul a fost selectat:
-prin concurs transparent şi echitabil
-fără concurs: în baza rezultatelor obținute în urma analizei pieții  sau contractul a fost semnat cu prestator/furnizor prestabilit </t>
  </si>
  <si>
    <t>Descrieți  detaliat procedură de selecate a furnizorului</t>
  </si>
  <si>
    <t>Fișa de verificare a achizițiilor pentru contractarea serviciilor pentru dezvoltare a afacerii/echipamentelor de către beneficiari în cadrul Programului de creștere a competitivității producătorilor locali și integrarea în lanțurile valorice</t>
  </si>
  <si>
    <t>se află în situaţia de incapacitate de a-şi onora obligaţiile în interesul Beneficiarului de Grant</t>
  </si>
  <si>
    <t xml:space="preserve"> este afiliată sau subsidiară Beneficiarului de Grant</t>
  </si>
  <si>
    <t>se va indica IDNO</t>
  </si>
  <si>
    <r>
      <t>Persoanele afiliate –</t>
    </r>
    <r>
      <rPr>
        <sz val="10"/>
        <rFont val="Times New Roman"/>
        <family val="1"/>
      </rPr>
      <t xml:space="preserve"> soțul/soția, rudele sau afinii până la gradul al doilea de rudenie cu Beneficiarul Programului.</t>
    </r>
  </si>
  <si>
    <t>Perioada de implementare</t>
  </si>
  <si>
    <t>început</t>
  </si>
  <si>
    <t>sfârșit</t>
  </si>
  <si>
    <r>
      <t xml:space="preserve">Specialist procurări UIPAC: 
</t>
    </r>
    <r>
      <rPr>
        <sz val="11"/>
        <rFont val="Times New Roman"/>
        <family val="1"/>
      </rPr>
      <t>Prestatorul / prestatorii de servicii/Furnizorul propus a fost verificat la data de _______în corespundere cu lista de întreprinderi excluse/interzise a băncii mondiale (www.worldbank.org/debarr). Prestatorul de servicii/ Furnizorul selectat ___________ nu este inclus în lista întreprinderi excluse/interzise a Băncii Mondiale.</t>
    </r>
    <r>
      <rPr>
        <b/>
        <sz val="11"/>
        <rFont val="Times New Roman"/>
        <family val="1"/>
      </rPr>
      <t xml:space="preserve"> 
</t>
    </r>
    <r>
      <rPr>
        <sz val="11"/>
        <rFont val="Times New Roman"/>
        <family val="1"/>
      </rPr>
      <t xml:space="preserve">
Semnătura   _______________________________
</t>
    </r>
  </si>
  <si>
    <t>se va indica  Serviciul /echipamentul care urmează a fi achiziționat</t>
  </si>
  <si>
    <r>
      <t xml:space="preserve">Prestator/Furnizor 
</t>
    </r>
    <r>
      <rPr>
        <b/>
        <sz val="9"/>
        <color theme="4" tint="0.39997558519241921"/>
        <rFont val="Times New Roman"/>
        <family val="1"/>
      </rPr>
      <t>(se va indica denumirea companie)</t>
    </r>
  </si>
  <si>
    <t>Pentru asistență în completarea fișei, vă rugăm să contactați:
0 22 296 723 – specialist procurări UIPAC</t>
  </si>
  <si>
    <t>Notă:</t>
  </si>
  <si>
    <r>
      <rPr>
        <b/>
        <sz val="11"/>
        <rFont val="Times New Roman"/>
        <family val="1"/>
      </rPr>
      <t>Solicitant:</t>
    </r>
    <r>
      <rPr>
        <sz val="11"/>
        <rFont val="Times New Roman"/>
        <family val="1"/>
      </rPr>
      <t xml:space="preserve">
Declar pe propria răspundere că am luat cunoştinţă cu toate condiţiile de participare în proiect, precum şi că informaţia prezentată de mine este adevărată în toate aspectele.
Oferirea de informației falsă poate duce la:
 - nulitatea aprobării contractelor cu Prestator de servicii/Furnizor sus mentionat, care ar urma să fie cofinanțate din sursele Proiectului investițional implementat cu suportul Programului de creștere a competitivității întreprinderilor mici și mijlocii și internaționalizare  acestora;
 - obligarea beneficiarului de a returna sumele deja achitate în cadrul proiectului aprobat. 
Nume, prenume persoanei, care a semnat Fișa  ____________________________ 
Funcția  _______________
*Semnătura   _______________________________
</t>
    </r>
  </si>
  <si>
    <t>Se va aplica semnătură după ce Fișa  va fi verificată de specialistul procurări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</si>
</sst>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_ ;[Red]\-#,##0\ "/>
    <numFmt numFmtId="165" formatCode="#,##0.00_ ;[Red]\-#,##0.00\ "/>
    <numFmt numFmtId="166" formatCode="#,##0.0_ ;[Red]\-#,##0.0\ "/>
  </numFmts>
  <fonts count="70" x14ac:knownFonts="1">
    <font>
      <sz val="11"/>
      <color theme="1"/>
      <name val="Calibri"/>
      <family val="2"/>
      <charset val="204"/>
      <scheme val="minor"/>
    </font>
    <font>
      <sz val="11"/>
      <color theme="1"/>
      <name val="Calibri"/>
      <family val="2"/>
      <charset val="238"/>
      <scheme val="minor"/>
    </font>
    <font>
      <sz val="11"/>
      <color theme="1"/>
      <name val="Calibri"/>
      <family val="2"/>
      <charset val="204"/>
      <scheme val="minor"/>
    </font>
    <font>
      <sz val="8"/>
      <name val="Calibri"/>
      <family val="2"/>
      <charset val="204"/>
      <scheme val="minor"/>
    </font>
    <font>
      <sz val="11"/>
      <color theme="1"/>
      <name val="Calibri"/>
      <family val="2"/>
      <scheme val="minor"/>
    </font>
    <font>
      <sz val="10"/>
      <name val="Times New Roman"/>
      <family val="1"/>
      <charset val="204"/>
    </font>
    <font>
      <sz val="10"/>
      <name val="Times New Roman"/>
      <family val="1"/>
      <charset val="204"/>
    </font>
    <font>
      <u/>
      <sz val="10"/>
      <color theme="10"/>
      <name val="Times New Roman"/>
      <family val="1"/>
      <charset val="204"/>
    </font>
    <font>
      <sz val="11"/>
      <color rgb="FFFF0000"/>
      <name val="Calibri"/>
      <family val="2"/>
      <charset val="204"/>
      <scheme val="minor"/>
    </font>
    <font>
      <sz val="11"/>
      <name val="Calibri"/>
      <family val="2"/>
      <charset val="204"/>
      <scheme val="minor"/>
    </font>
    <font>
      <sz val="10"/>
      <color rgb="FFFF0000"/>
      <name val="Calibri"/>
      <family val="2"/>
      <charset val="204"/>
      <scheme val="minor"/>
    </font>
    <font>
      <b/>
      <sz val="11"/>
      <color theme="1"/>
      <name val="Calibri"/>
      <family val="2"/>
      <charset val="204"/>
      <scheme val="minor"/>
    </font>
    <font>
      <sz val="11"/>
      <color theme="0"/>
      <name val="Calibri"/>
      <family val="2"/>
      <charset val="204"/>
      <scheme val="minor"/>
    </font>
    <font>
      <sz val="14"/>
      <color theme="1"/>
      <name val="Calibri"/>
      <family val="2"/>
      <charset val="204"/>
      <scheme val="minor"/>
    </font>
    <font>
      <b/>
      <u/>
      <sz val="16"/>
      <color theme="1"/>
      <name val="Calibri"/>
      <family val="2"/>
      <charset val="204"/>
      <scheme val="minor"/>
    </font>
    <font>
      <b/>
      <sz val="14"/>
      <color theme="1"/>
      <name val="Calibri"/>
      <family val="2"/>
      <charset val="204"/>
      <scheme val="minor"/>
    </font>
    <font>
      <b/>
      <sz val="14"/>
      <name val="Calibri"/>
      <family val="2"/>
      <charset val="204"/>
      <scheme val="minor"/>
    </font>
    <font>
      <sz val="14"/>
      <color theme="8"/>
      <name val="Calibri"/>
      <family val="2"/>
      <charset val="204"/>
      <scheme val="minor"/>
    </font>
    <font>
      <b/>
      <sz val="11"/>
      <color rgb="FF000000"/>
      <name val="Calibri"/>
      <family val="2"/>
      <charset val="204"/>
      <scheme val="minor"/>
    </font>
    <font>
      <b/>
      <sz val="12"/>
      <name val="Calibri"/>
      <family val="2"/>
      <charset val="204"/>
      <scheme val="minor"/>
    </font>
    <font>
      <sz val="11"/>
      <color theme="8"/>
      <name val="Calibri"/>
      <family val="2"/>
      <charset val="204"/>
      <scheme val="minor"/>
    </font>
    <font>
      <sz val="14"/>
      <color rgb="FF000000"/>
      <name val="Calibri"/>
      <family val="2"/>
      <charset val="204"/>
      <scheme val="minor"/>
    </font>
    <font>
      <i/>
      <sz val="14"/>
      <color rgb="FF000000"/>
      <name val="Calibri"/>
      <family val="2"/>
      <charset val="204"/>
      <scheme val="minor"/>
    </font>
    <font>
      <i/>
      <sz val="14"/>
      <color theme="1"/>
      <name val="Calibri"/>
      <family val="2"/>
      <charset val="204"/>
      <scheme val="minor"/>
    </font>
    <font>
      <sz val="12"/>
      <color theme="1"/>
      <name val="Calibri"/>
      <family val="2"/>
      <charset val="204"/>
      <scheme val="minor"/>
    </font>
    <font>
      <b/>
      <sz val="12"/>
      <color rgb="FF000000"/>
      <name val="Calibri"/>
      <family val="2"/>
      <charset val="204"/>
      <scheme val="minor"/>
    </font>
    <font>
      <b/>
      <sz val="12"/>
      <color theme="1"/>
      <name val="Calibri"/>
      <family val="2"/>
      <charset val="204"/>
      <scheme val="minor"/>
    </font>
    <font>
      <b/>
      <sz val="12"/>
      <color rgb="FFFF0000"/>
      <name val="Calibri"/>
      <family val="2"/>
      <charset val="204"/>
      <scheme val="minor"/>
    </font>
    <font>
      <sz val="10"/>
      <color rgb="FF000000"/>
      <name val="Calibri"/>
      <family val="2"/>
      <charset val="204"/>
      <scheme val="minor"/>
    </font>
    <font>
      <b/>
      <sz val="11"/>
      <name val="Calibri"/>
      <family val="2"/>
      <charset val="204"/>
      <scheme val="minor"/>
    </font>
    <font>
      <sz val="10"/>
      <name val="Calibri"/>
      <family val="2"/>
      <charset val="204"/>
      <scheme val="minor"/>
    </font>
    <font>
      <b/>
      <sz val="11"/>
      <color rgb="FFFF0000"/>
      <name val="Calibri"/>
      <family val="2"/>
      <charset val="204"/>
      <scheme val="minor"/>
    </font>
    <font>
      <b/>
      <u/>
      <sz val="14"/>
      <color theme="1"/>
      <name val="Calibri"/>
      <family val="2"/>
      <charset val="204"/>
      <scheme val="minor"/>
    </font>
    <font>
      <b/>
      <u/>
      <sz val="12"/>
      <color theme="1"/>
      <name val="Calibri"/>
      <family val="2"/>
      <charset val="204"/>
      <scheme val="minor"/>
    </font>
    <font>
      <b/>
      <sz val="10"/>
      <color rgb="FF000000"/>
      <name val="Calibri"/>
      <family val="2"/>
      <charset val="204"/>
      <scheme val="minor"/>
    </font>
    <font>
      <sz val="11"/>
      <color rgb="FF000000"/>
      <name val="Calibri"/>
      <family val="2"/>
      <charset val="204"/>
      <scheme val="minor"/>
    </font>
    <font>
      <sz val="10"/>
      <color theme="1"/>
      <name val="Calibri"/>
      <family val="2"/>
      <charset val="204"/>
      <scheme val="minor"/>
    </font>
    <font>
      <i/>
      <sz val="12"/>
      <color theme="1"/>
      <name val="Calibri"/>
      <family val="2"/>
      <charset val="204"/>
      <scheme val="minor"/>
    </font>
    <font>
      <i/>
      <sz val="10"/>
      <color theme="1"/>
      <name val="Calibri"/>
      <family val="2"/>
      <charset val="204"/>
      <scheme val="minor"/>
    </font>
    <font>
      <sz val="16"/>
      <color rgb="FFFF0000"/>
      <name val="Calibri"/>
      <family val="2"/>
      <charset val="204"/>
      <scheme val="minor"/>
    </font>
    <font>
      <b/>
      <sz val="14"/>
      <color rgb="FFFF0000"/>
      <name val="Calibri"/>
      <family val="2"/>
      <charset val="204"/>
      <scheme val="minor"/>
    </font>
    <font>
      <b/>
      <sz val="10"/>
      <color theme="1"/>
      <name val="Calibri"/>
      <family val="2"/>
      <charset val="204"/>
      <scheme val="minor"/>
    </font>
    <font>
      <sz val="12"/>
      <color rgb="FFFF0000"/>
      <name val="Calibri"/>
      <family val="2"/>
      <charset val="204"/>
      <scheme val="minor"/>
    </font>
    <font>
      <b/>
      <sz val="9"/>
      <color indexed="81"/>
      <name val="Tahoma"/>
      <family val="2"/>
      <charset val="204"/>
    </font>
    <font>
      <i/>
      <sz val="11"/>
      <color rgb="FF000000"/>
      <name val="Calibri"/>
      <family val="2"/>
      <charset val="204"/>
      <scheme val="minor"/>
    </font>
    <font>
      <sz val="12"/>
      <name val="Calibri"/>
      <family val="2"/>
      <charset val="204"/>
      <scheme val="minor"/>
    </font>
    <font>
      <u/>
      <sz val="11"/>
      <color theme="10"/>
      <name val="Calibri"/>
      <family val="2"/>
      <charset val="204"/>
      <scheme val="minor"/>
    </font>
    <font>
      <sz val="12"/>
      <color rgb="FF7030A0"/>
      <name val="Calibri"/>
      <family val="2"/>
      <charset val="204"/>
      <scheme val="minor"/>
    </font>
    <font>
      <b/>
      <sz val="14"/>
      <color rgb="FF7030A0"/>
      <name val="Calibri"/>
      <family val="2"/>
      <charset val="204"/>
      <scheme val="minor"/>
    </font>
    <font>
      <b/>
      <sz val="12"/>
      <color rgb="FF7030A0"/>
      <name val="Calibri"/>
      <family val="2"/>
      <charset val="204"/>
      <scheme val="minor"/>
    </font>
    <font>
      <b/>
      <sz val="11"/>
      <color rgb="FF7030A0"/>
      <name val="Calibri"/>
      <family val="2"/>
      <charset val="204"/>
      <scheme val="minor"/>
    </font>
    <font>
      <sz val="11"/>
      <color rgb="FF7030A0"/>
      <name val="Calibri"/>
      <family val="2"/>
      <charset val="204"/>
      <scheme val="minor"/>
    </font>
    <font>
      <sz val="11"/>
      <color theme="1"/>
      <name val="Times New Roman"/>
      <family val="1"/>
    </font>
    <font>
      <b/>
      <sz val="11"/>
      <color theme="1"/>
      <name val="Times New Roman"/>
      <family val="1"/>
    </font>
    <font>
      <b/>
      <sz val="10"/>
      <color theme="1"/>
      <name val="Times New Roman"/>
      <family val="1"/>
    </font>
    <font>
      <sz val="10"/>
      <color theme="1"/>
      <name val="Times New Roman"/>
      <family val="1"/>
    </font>
    <font>
      <sz val="11"/>
      <name val="Times New Roman"/>
      <family val="1"/>
    </font>
    <font>
      <b/>
      <i/>
      <sz val="11"/>
      <color theme="4"/>
      <name val="Times New Roman"/>
      <family val="1"/>
    </font>
    <font>
      <sz val="11"/>
      <color rgb="FFFF0000"/>
      <name val="Times New Roman"/>
      <family val="1"/>
    </font>
    <font>
      <b/>
      <sz val="14"/>
      <color theme="1"/>
      <name val="Times New Roman"/>
      <family val="1"/>
    </font>
    <font>
      <b/>
      <sz val="11"/>
      <name val="Times New Roman"/>
      <family val="1"/>
    </font>
    <font>
      <sz val="11"/>
      <name val="Calibri"/>
      <family val="2"/>
      <charset val="238"/>
      <scheme val="minor"/>
    </font>
    <font>
      <b/>
      <sz val="10"/>
      <name val="Times New Roman"/>
      <family val="1"/>
    </font>
    <font>
      <sz val="10"/>
      <name val="Times New Roman"/>
      <family val="1"/>
    </font>
    <font>
      <i/>
      <sz val="10"/>
      <color theme="4"/>
      <name val="Times New Roman"/>
      <family val="1"/>
    </font>
    <font>
      <sz val="9"/>
      <color indexed="81"/>
      <name val="Tahoma"/>
      <charset val="1"/>
    </font>
    <font>
      <sz val="9"/>
      <color indexed="81"/>
      <name val="Tahoma"/>
      <family val="2"/>
    </font>
    <font>
      <b/>
      <sz val="9"/>
      <color theme="4" tint="0.39997558519241921"/>
      <name val="Times New Roman"/>
      <family val="1"/>
    </font>
    <font>
      <b/>
      <sz val="11"/>
      <color rgb="FFFF0000"/>
      <name val="Times New Roman"/>
      <family val="1"/>
    </font>
    <font>
      <b/>
      <sz val="11"/>
      <color rgb="FFFF0000"/>
      <name val="Calibri"/>
      <family val="2"/>
      <scheme val="minor"/>
    </font>
  </fonts>
  <fills count="11">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0.34998626667073579"/>
        <bgColor indexed="64"/>
      </patternFill>
    </fill>
  </fills>
  <borders count="81">
    <border>
      <left/>
      <right/>
      <top/>
      <bottom/>
      <diagonal/>
    </border>
    <border>
      <left style="thin">
        <color theme="0"/>
      </left>
      <right style="thin">
        <color theme="0"/>
      </right>
      <top/>
      <bottom style="thin">
        <color theme="0"/>
      </bottom>
      <diagonal/>
    </border>
    <border>
      <left style="thin">
        <color theme="0"/>
      </left>
      <right style="thin">
        <color theme="0"/>
      </right>
      <top/>
      <bottom/>
      <diagonal/>
    </border>
    <border>
      <left/>
      <right/>
      <top style="thin">
        <color theme="0"/>
      </top>
      <bottom style="thin">
        <color theme="0"/>
      </bottom>
      <diagonal/>
    </border>
    <border>
      <left style="thin">
        <color theme="0"/>
      </left>
      <right/>
      <top style="thin">
        <color theme="0"/>
      </top>
      <bottom/>
      <diagonal/>
    </border>
    <border>
      <left/>
      <right/>
      <top/>
      <bottom style="medium">
        <color theme="3" tint="0.39994506668294322"/>
      </bottom>
      <diagonal/>
    </border>
    <border>
      <left/>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left>
      <right/>
      <top/>
      <bottom/>
      <diagonal/>
    </border>
    <border>
      <left/>
      <right style="thin">
        <color theme="0"/>
      </right>
      <top/>
      <bottom/>
      <diagonal/>
    </border>
    <border>
      <left/>
      <right/>
      <top style="thin">
        <color theme="0" tint="-0.499984740745262"/>
      </top>
      <bottom/>
      <diagonal/>
    </border>
    <border>
      <left/>
      <right/>
      <top/>
      <bottom style="thin">
        <color theme="0"/>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double">
        <color indexed="64"/>
      </top>
      <bottom style="double">
        <color indexed="64"/>
      </bottom>
      <diagonal/>
    </border>
    <border>
      <left style="thin">
        <color theme="0" tint="-0.499984740745262"/>
      </left>
      <right/>
      <top style="thin">
        <color theme="0" tint="-0.499984740745262"/>
      </top>
      <bottom style="thin">
        <color theme="0" tint="-0.34998626667073579"/>
      </bottom>
      <diagonal/>
    </border>
    <border>
      <left/>
      <right style="thin">
        <color theme="0" tint="-0.499984740745262"/>
      </right>
      <top style="thin">
        <color theme="0" tint="-0.499984740745262"/>
      </top>
      <bottom style="thin">
        <color theme="0" tint="-0.34998626667073579"/>
      </bottom>
      <diagonal/>
    </border>
    <border>
      <left/>
      <right/>
      <top style="medium">
        <color theme="3" tint="0.39994506668294322"/>
      </top>
      <bottom/>
      <diagonal/>
    </border>
    <border>
      <left/>
      <right style="thin">
        <color indexed="64"/>
      </right>
      <top/>
      <bottom style="medium">
        <color theme="3" tint="0.39994506668294322"/>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top/>
      <bottom style="thin">
        <color theme="0" tint="-0.34998626667073579"/>
      </bottom>
      <diagonal/>
    </border>
    <border>
      <left/>
      <right/>
      <top style="medium">
        <color theme="3" tint="0.59996337778862885"/>
      </top>
      <bottom/>
      <diagonal/>
    </border>
    <border>
      <left/>
      <right style="thin">
        <color theme="0"/>
      </right>
      <top style="medium">
        <color theme="3" tint="0.59996337778862885"/>
      </top>
      <bottom style="thin">
        <color theme="0"/>
      </bottom>
      <diagonal/>
    </border>
    <border>
      <left style="thin">
        <color theme="0"/>
      </left>
      <right style="thin">
        <color theme="0"/>
      </right>
      <top style="medium">
        <color theme="3" tint="0.59996337778862885"/>
      </top>
      <bottom style="thin">
        <color theme="0"/>
      </bottom>
      <diagonal/>
    </border>
    <border>
      <left/>
      <right/>
      <top/>
      <bottom style="medium">
        <color theme="3" tint="0.59996337778862885"/>
      </bottom>
      <diagonal/>
    </border>
    <border>
      <left/>
      <right style="thin">
        <color theme="0"/>
      </right>
      <top/>
      <bottom style="medium">
        <color theme="3" tint="0.59996337778862885"/>
      </bottom>
      <diagonal/>
    </border>
    <border>
      <left style="thin">
        <color theme="0"/>
      </left>
      <right style="thin">
        <color theme="0"/>
      </right>
      <top/>
      <bottom style="medium">
        <color theme="3" tint="0.59996337778862885"/>
      </bottom>
      <diagonal/>
    </border>
    <border>
      <left/>
      <right style="thin">
        <color theme="0"/>
      </right>
      <top style="thin">
        <color theme="0" tint="-0.34998626667073579"/>
      </top>
      <bottom style="thin">
        <color theme="0"/>
      </bottom>
      <diagonal/>
    </border>
    <border>
      <left style="thin">
        <color theme="0"/>
      </left>
      <right style="thin">
        <color theme="0"/>
      </right>
      <top style="thin">
        <color theme="0" tint="-0.34998626667073579"/>
      </top>
      <bottom style="thin">
        <color theme="0"/>
      </bottom>
      <diagonal/>
    </border>
    <border>
      <left style="thin">
        <color theme="0"/>
      </left>
      <right/>
      <top style="thin">
        <color theme="0" tint="-0.34998626667073579"/>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theme="0"/>
      </left>
      <right/>
      <top style="medium">
        <color theme="3" tint="0.59996337778862885"/>
      </top>
      <bottom style="thin">
        <color theme="0"/>
      </bottom>
      <diagonal/>
    </border>
    <border>
      <left style="thin">
        <color theme="0"/>
      </left>
      <right/>
      <top/>
      <bottom style="medium">
        <color theme="3" tint="0.59996337778862885"/>
      </bottom>
      <diagonal/>
    </border>
    <border>
      <left/>
      <right/>
      <top style="thin">
        <color theme="0" tint="-0.34998626667073579"/>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bottom/>
      <diagonal/>
    </border>
    <border>
      <left style="medium">
        <color indexed="64"/>
      </left>
      <right style="thin">
        <color auto="1"/>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auto="1"/>
      </top>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bottom style="thin">
        <color auto="1"/>
      </bottom>
      <diagonal/>
    </border>
    <border>
      <left/>
      <right style="thin">
        <color auto="1"/>
      </right>
      <top style="medium">
        <color indexed="64"/>
      </top>
      <bottom/>
      <diagonal/>
    </border>
    <border>
      <left style="medium">
        <color indexed="64"/>
      </left>
      <right style="thin">
        <color auto="1"/>
      </right>
      <top style="thin">
        <color auto="1"/>
      </top>
      <bottom style="medium">
        <color indexed="64"/>
      </bottom>
      <diagonal/>
    </border>
    <border>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thin">
        <color auto="1"/>
      </top>
      <bottom style="thin">
        <color auto="1"/>
      </bottom>
      <diagonal/>
    </border>
    <border>
      <left/>
      <right style="thin">
        <color auto="1"/>
      </right>
      <top style="thin">
        <color auto="1"/>
      </top>
      <bottom style="medium">
        <color indexed="64"/>
      </bottom>
      <diagonal/>
    </border>
  </borders>
  <cellStyleXfs count="9">
    <xf numFmtId="0" fontId="0" fillId="0" borderId="0"/>
    <xf numFmtId="9" fontId="2" fillId="0" borderId="0" applyFont="0" applyFill="0" applyBorder="0" applyAlignment="0" applyProtection="0"/>
    <xf numFmtId="0" fontId="4" fillId="0" borderId="0"/>
    <xf numFmtId="0" fontId="5" fillId="0" borderId="0"/>
    <xf numFmtId="0" fontId="7" fillId="0" borderId="0" applyNumberFormat="0" applyFill="0" applyBorder="0" applyAlignment="0" applyProtection="0"/>
    <xf numFmtId="9" fontId="6" fillId="0" borderId="0" applyFont="0" applyFill="0" applyBorder="0" applyAlignment="0" applyProtection="0"/>
    <xf numFmtId="0" fontId="6" fillId="0" borderId="0"/>
    <xf numFmtId="0" fontId="46" fillId="0" borderId="0" applyNumberFormat="0" applyFill="0" applyBorder="0" applyAlignment="0" applyProtection="0"/>
    <xf numFmtId="0" fontId="1" fillId="0" borderId="0"/>
  </cellStyleXfs>
  <cellXfs count="285">
    <xf numFmtId="0" fontId="0" fillId="0" borderId="0" xfId="0"/>
    <xf numFmtId="0" fontId="8" fillId="0" borderId="0" xfId="0" applyFont="1" applyAlignment="1">
      <alignment vertical="center"/>
    </xf>
    <xf numFmtId="0" fontId="9" fillId="0" borderId="17" xfId="0" applyFont="1" applyBorder="1" applyAlignment="1">
      <alignment vertical="top" wrapText="1"/>
    </xf>
    <xf numFmtId="0" fontId="9" fillId="0" borderId="17" xfId="0" applyFont="1" applyBorder="1"/>
    <xf numFmtId="0" fontId="16" fillId="0" borderId="21" xfId="0" applyFont="1" applyBorder="1" applyAlignment="1" applyProtection="1">
      <alignment horizontal="left" vertical="center"/>
      <protection locked="0"/>
    </xf>
    <xf numFmtId="164" fontId="13" fillId="0" borderId="21" xfId="0" applyNumberFormat="1" applyFont="1" applyBorder="1" applyAlignment="1" applyProtection="1">
      <alignment vertical="center"/>
      <protection locked="0"/>
    </xf>
    <xf numFmtId="164" fontId="21" fillId="9" borderId="17" xfId="0" applyNumberFormat="1" applyFont="1" applyFill="1" applyBorder="1" applyAlignment="1" applyProtection="1">
      <alignment horizontal="right" vertical="center" wrapText="1"/>
      <protection locked="0"/>
    </xf>
    <xf numFmtId="164" fontId="21" fillId="2" borderId="17" xfId="0" applyNumberFormat="1" applyFont="1" applyFill="1" applyBorder="1" applyAlignment="1" applyProtection="1">
      <alignment horizontal="right" vertical="center" wrapText="1"/>
      <protection locked="0"/>
    </xf>
    <xf numFmtId="164" fontId="13" fillId="9" borderId="17" xfId="0" applyNumberFormat="1" applyFont="1" applyFill="1" applyBorder="1" applyAlignment="1" applyProtection="1">
      <alignment vertical="center"/>
      <protection locked="0"/>
    </xf>
    <xf numFmtId="164" fontId="23" fillId="0" borderId="17" xfId="0" applyNumberFormat="1" applyFont="1" applyBorder="1" applyAlignment="1" applyProtection="1">
      <alignment vertical="center"/>
      <protection locked="0"/>
    </xf>
    <xf numFmtId="164" fontId="13" fillId="0" borderId="17" xfId="0" applyNumberFormat="1" applyFont="1" applyBorder="1" applyAlignment="1" applyProtection="1">
      <alignment vertical="center"/>
      <protection locked="0"/>
    </xf>
    <xf numFmtId="0" fontId="21" fillId="0" borderId="0" xfId="0" applyFont="1" applyAlignment="1" applyProtection="1">
      <alignment vertical="center" wrapText="1"/>
      <protection locked="0"/>
    </xf>
    <xf numFmtId="164" fontId="13" fillId="0" borderId="0" xfId="0" applyNumberFormat="1" applyFont="1" applyAlignment="1" applyProtection="1">
      <alignment vertical="center"/>
      <protection locked="0"/>
    </xf>
    <xf numFmtId="0" fontId="26" fillId="0" borderId="0" xfId="0" applyFont="1" applyAlignment="1">
      <alignment vertical="center" wrapText="1"/>
    </xf>
    <xf numFmtId="0" fontId="27" fillId="0" borderId="0" xfId="0" applyFont="1" applyAlignment="1">
      <alignment horizontal="center" vertical="center" wrapText="1"/>
    </xf>
    <xf numFmtId="0" fontId="15" fillId="0" borderId="0" xfId="0" applyFont="1"/>
    <xf numFmtId="0" fontId="15" fillId="0" borderId="25" xfId="0" applyFont="1" applyBorder="1"/>
    <xf numFmtId="0" fontId="11" fillId="5" borderId="17" xfId="0" applyFont="1" applyFill="1" applyBorder="1" applyAlignment="1">
      <alignment horizontal="center" vertical="top" wrapText="1"/>
    </xf>
    <xf numFmtId="0" fontId="28" fillId="5" borderId="17" xfId="2" applyFont="1" applyFill="1" applyBorder="1" applyAlignment="1">
      <alignment horizontal="center" vertical="center" wrapText="1"/>
    </xf>
    <xf numFmtId="0" fontId="0" fillId="0" borderId="17" xfId="0" applyBorder="1" applyAlignment="1">
      <alignment horizontal="center"/>
    </xf>
    <xf numFmtId="0" fontId="29" fillId="0" borderId="17" xfId="0" applyFont="1" applyBorder="1" applyAlignment="1">
      <alignment horizontal="center" vertical="center" wrapText="1"/>
    </xf>
    <xf numFmtId="0" fontId="30" fillId="0" borderId="17" xfId="0" applyFont="1" applyBorder="1" applyAlignment="1">
      <alignment vertical="center" wrapText="1"/>
    </xf>
    <xf numFmtId="0" fontId="31" fillId="0" borderId="0" xfId="0" applyFont="1" applyAlignment="1">
      <alignment vertical="center" wrapText="1"/>
    </xf>
    <xf numFmtId="0" fontId="31" fillId="0" borderId="0" xfId="0" applyFont="1" applyAlignment="1">
      <alignment horizontal="center" vertical="center" wrapText="1"/>
    </xf>
    <xf numFmtId="0" fontId="0" fillId="0" borderId="0" xfId="0" applyAlignment="1">
      <alignment vertical="top" wrapText="1"/>
    </xf>
    <xf numFmtId="0" fontId="0" fillId="0" borderId="17" xfId="0" applyBorder="1"/>
    <xf numFmtId="0" fontId="8" fillId="0" borderId="0" xfId="0" applyFont="1" applyAlignment="1">
      <alignment horizontal="center" vertical="center" wrapText="1"/>
    </xf>
    <xf numFmtId="0" fontId="24" fillId="4" borderId="0" xfId="2" applyFont="1" applyFill="1" applyProtection="1">
      <protection locked="0"/>
    </xf>
    <xf numFmtId="0" fontId="24" fillId="0" borderId="0" xfId="2" applyFont="1" applyProtection="1">
      <protection locked="0"/>
    </xf>
    <xf numFmtId="0" fontId="33" fillId="4" borderId="0" xfId="2" applyFont="1" applyFill="1" applyAlignment="1" applyProtection="1">
      <alignment horizontal="left" vertical="center" wrapText="1"/>
      <protection locked="0"/>
    </xf>
    <xf numFmtId="0" fontId="24" fillId="4" borderId="0" xfId="2" applyFont="1" applyFill="1" applyAlignment="1" applyProtection="1">
      <alignment vertical="top"/>
      <protection locked="0"/>
    </xf>
    <xf numFmtId="0" fontId="18" fillId="5" borderId="17" xfId="2" applyFont="1" applyFill="1" applyBorder="1" applyAlignment="1" applyProtection="1">
      <alignment horizontal="center" vertical="top" wrapText="1"/>
      <protection locked="0"/>
    </xf>
    <xf numFmtId="0" fontId="24" fillId="0" borderId="0" xfId="2" applyFont="1" applyAlignment="1" applyProtection="1">
      <alignment vertical="top"/>
      <protection locked="0"/>
    </xf>
    <xf numFmtId="164" fontId="26" fillId="5" borderId="17" xfId="2" applyNumberFormat="1" applyFont="1" applyFill="1" applyBorder="1" applyAlignment="1" applyProtection="1">
      <alignment horizontal="center" vertical="center" wrapText="1"/>
      <protection locked="0"/>
    </xf>
    <xf numFmtId="0" fontId="39" fillId="0" borderId="0" xfId="2" applyFont="1"/>
    <xf numFmtId="0" fontId="26" fillId="0" borderId="0" xfId="2" applyFont="1" applyAlignment="1" applyProtection="1">
      <alignment horizontal="center" vertical="center"/>
      <protection locked="0"/>
    </xf>
    <xf numFmtId="165" fontId="26" fillId="0" borderId="0" xfId="2" applyNumberFormat="1" applyFont="1" applyAlignment="1" applyProtection="1">
      <alignment horizontal="center" vertical="center" wrapText="1"/>
      <protection locked="0"/>
    </xf>
    <xf numFmtId="10" fontId="26" fillId="0" borderId="0" xfId="1" applyNumberFormat="1" applyFont="1" applyFill="1" applyBorder="1" applyAlignment="1" applyProtection="1">
      <alignment horizontal="center" vertical="center" wrapText="1"/>
      <protection locked="0"/>
    </xf>
    <xf numFmtId="9" fontId="26" fillId="0" borderId="0" xfId="1" applyFont="1" applyFill="1" applyBorder="1" applyAlignment="1" applyProtection="1">
      <alignment horizontal="center" vertical="center" wrapText="1"/>
      <protection locked="0"/>
    </xf>
    <xf numFmtId="0" fontId="40" fillId="4" borderId="0" xfId="2" applyFont="1" applyFill="1" applyAlignment="1">
      <alignment horizontal="right"/>
    </xf>
    <xf numFmtId="0" fontId="34" fillId="0" borderId="0" xfId="2" applyFont="1" applyAlignment="1" applyProtection="1">
      <alignment horizontal="center" vertical="top" wrapText="1"/>
      <protection locked="0"/>
    </xf>
    <xf numFmtId="166" fontId="26" fillId="0" borderId="0" xfId="2" applyNumberFormat="1" applyFont="1" applyAlignment="1" applyProtection="1">
      <alignment horizontal="center" vertical="center" wrapText="1"/>
      <protection locked="0"/>
    </xf>
    <xf numFmtId="2" fontId="26" fillId="0" borderId="0" xfId="1" applyNumberFormat="1" applyFont="1" applyFill="1" applyBorder="1" applyAlignment="1" applyProtection="1">
      <alignment horizontal="center" vertical="center" wrapText="1"/>
      <protection locked="0"/>
    </xf>
    <xf numFmtId="164" fontId="26" fillId="5" borderId="17" xfId="2" applyNumberFormat="1" applyFont="1" applyFill="1" applyBorder="1" applyAlignment="1" applyProtection="1">
      <alignment vertical="center"/>
      <protection locked="0"/>
    </xf>
    <xf numFmtId="0" fontId="26" fillId="5" borderId="17" xfId="2" applyFont="1" applyFill="1" applyBorder="1" applyAlignment="1" applyProtection="1">
      <alignment vertical="center"/>
      <protection locked="0"/>
    </xf>
    <xf numFmtId="164" fontId="26" fillId="5" borderId="9" xfId="2" applyNumberFormat="1" applyFont="1" applyFill="1" applyBorder="1" applyAlignment="1" applyProtection="1">
      <alignment horizontal="center" vertical="center"/>
      <protection locked="0"/>
    </xf>
    <xf numFmtId="0" fontId="26" fillId="0" borderId="13" xfId="2" applyFont="1" applyBorder="1" applyAlignment="1" applyProtection="1">
      <alignment vertical="center"/>
      <protection locked="0"/>
    </xf>
    <xf numFmtId="0" fontId="42" fillId="0" borderId="0" xfId="2" applyFont="1" applyProtection="1">
      <protection locked="0"/>
    </xf>
    <xf numFmtId="0" fontId="24" fillId="0" borderId="0" xfId="2" applyFont="1" applyAlignment="1" applyProtection="1">
      <alignment vertical="center"/>
      <protection locked="0"/>
    </xf>
    <xf numFmtId="164" fontId="21" fillId="9" borderId="17" xfId="0" applyNumberFormat="1" applyFont="1" applyFill="1" applyBorder="1" applyAlignment="1" applyProtection="1">
      <alignment horizontal="center" vertical="center" wrapText="1"/>
      <protection locked="0"/>
    </xf>
    <xf numFmtId="164" fontId="21" fillId="2" borderId="17" xfId="0" applyNumberFormat="1" applyFont="1" applyFill="1" applyBorder="1" applyAlignment="1" applyProtection="1">
      <alignment horizontal="center" vertical="center" wrapText="1"/>
      <protection locked="0"/>
    </xf>
    <xf numFmtId="164" fontId="13" fillId="9" borderId="17" xfId="0" applyNumberFormat="1" applyFont="1" applyFill="1" applyBorder="1" applyAlignment="1" applyProtection="1">
      <alignment horizontal="center" vertical="center"/>
      <protection locked="0"/>
    </xf>
    <xf numFmtId="164" fontId="23" fillId="0" borderId="17" xfId="0" applyNumberFormat="1" applyFont="1" applyBorder="1" applyAlignment="1" applyProtection="1">
      <alignment horizontal="center" vertical="center"/>
      <protection locked="0"/>
    </xf>
    <xf numFmtId="164" fontId="13" fillId="0" borderId="17" xfId="0" applyNumberFormat="1" applyFont="1" applyBorder="1" applyAlignment="1" applyProtection="1">
      <alignment horizontal="center" vertical="center"/>
      <protection locked="0"/>
    </xf>
    <xf numFmtId="164" fontId="18" fillId="5" borderId="17" xfId="0" applyNumberFormat="1" applyFont="1" applyFill="1" applyBorder="1" applyAlignment="1" applyProtection="1">
      <alignment horizontal="center" vertical="center" wrapText="1"/>
      <protection locked="0"/>
    </xf>
    <xf numFmtId="164" fontId="21" fillId="0" borderId="17" xfId="0" applyNumberFormat="1" applyFont="1" applyBorder="1" applyAlignment="1" applyProtection="1">
      <alignment horizontal="center" vertical="center" wrapText="1"/>
      <protection locked="0"/>
    </xf>
    <xf numFmtId="0" fontId="21" fillId="2" borderId="17" xfId="0" applyFont="1" applyFill="1" applyBorder="1" applyAlignment="1" applyProtection="1">
      <alignment vertical="center" wrapText="1"/>
      <protection locked="0"/>
    </xf>
    <xf numFmtId="0" fontId="22" fillId="2" borderId="17" xfId="0" applyFont="1" applyFill="1" applyBorder="1" applyAlignment="1" applyProtection="1">
      <alignment horizontal="left" vertical="center" wrapText="1" indent="2"/>
      <protection locked="0"/>
    </xf>
    <xf numFmtId="0" fontId="35" fillId="2" borderId="17" xfId="0" applyFont="1" applyFill="1" applyBorder="1" applyAlignment="1" applyProtection="1">
      <alignment vertical="center" wrapText="1"/>
      <protection locked="0"/>
    </xf>
    <xf numFmtId="0" fontId="44" fillId="2" borderId="17" xfId="0" applyFont="1" applyFill="1" applyBorder="1" applyAlignment="1" applyProtection="1">
      <alignment vertical="center" wrapText="1"/>
      <protection locked="0"/>
    </xf>
    <xf numFmtId="0" fontId="21" fillId="0" borderId="17" xfId="0" applyFont="1" applyBorder="1" applyAlignment="1" applyProtection="1">
      <alignment vertical="center" wrapText="1"/>
      <protection locked="0"/>
    </xf>
    <xf numFmtId="0" fontId="36" fillId="0" borderId="17" xfId="2" applyFont="1" applyBorder="1" applyAlignment="1" applyProtection="1">
      <alignment horizontal="center" vertical="center" wrapText="1"/>
      <protection locked="0"/>
    </xf>
    <xf numFmtId="0" fontId="24" fillId="0" borderId="17" xfId="2" applyFont="1" applyBorder="1" applyAlignment="1" applyProtection="1">
      <alignment horizontal="left" vertical="center" wrapText="1"/>
      <protection locked="0"/>
    </xf>
    <xf numFmtId="164" fontId="2" fillId="0" borderId="17" xfId="2" applyNumberFormat="1" applyFont="1" applyBorder="1" applyAlignment="1" applyProtection="1">
      <alignment horizontal="center" vertical="center" wrapText="1"/>
      <protection locked="0"/>
    </xf>
    <xf numFmtId="164" fontId="11" fillId="0" borderId="17" xfId="2" applyNumberFormat="1" applyFont="1" applyBorder="1" applyAlignment="1" applyProtection="1">
      <alignment horizontal="center" vertical="center" wrapText="1"/>
      <protection locked="0"/>
    </xf>
    <xf numFmtId="0" fontId="2" fillId="0" borderId="17" xfId="2" applyFont="1" applyBorder="1" applyAlignment="1" applyProtection="1">
      <alignment horizontal="left" vertical="center" wrapText="1"/>
      <protection locked="0"/>
    </xf>
    <xf numFmtId="0" fontId="37" fillId="0" borderId="17" xfId="2" applyFont="1" applyBorder="1" applyAlignment="1" applyProtection="1">
      <alignment horizontal="left" vertical="center" wrapText="1"/>
      <protection locked="0"/>
    </xf>
    <xf numFmtId="0" fontId="38" fillId="0" borderId="17" xfId="2" applyFont="1" applyBorder="1" applyAlignment="1" applyProtection="1">
      <alignment horizontal="center" vertical="center" wrapText="1"/>
      <protection locked="0"/>
    </xf>
    <xf numFmtId="0" fontId="26" fillId="0" borderId="6" xfId="2" applyFont="1" applyBorder="1" applyAlignment="1" applyProtection="1">
      <alignment horizontal="left" vertical="center"/>
      <protection locked="0"/>
    </xf>
    <xf numFmtId="0" fontId="24" fillId="4" borderId="0" xfId="2" applyFont="1" applyFill="1" applyAlignment="1" applyProtection="1">
      <alignment vertical="center"/>
      <protection locked="0"/>
    </xf>
    <xf numFmtId="0" fontId="34" fillId="0" borderId="0" xfId="2" applyFont="1" applyAlignment="1" applyProtection="1">
      <alignment vertical="center" wrapText="1"/>
      <protection locked="0"/>
    </xf>
    <xf numFmtId="0" fontId="15" fillId="4" borderId="0" xfId="2" applyFont="1" applyFill="1" applyAlignment="1" applyProtection="1">
      <alignment vertical="center"/>
      <protection locked="0"/>
    </xf>
    <xf numFmtId="0" fontId="40" fillId="4" borderId="0" xfId="2" applyFont="1" applyFill="1" applyAlignment="1">
      <alignment horizontal="right" vertical="center"/>
    </xf>
    <xf numFmtId="0" fontId="24" fillId="0" borderId="0" xfId="2" applyFont="1" applyAlignment="1" applyProtection="1">
      <alignment horizontal="left" vertical="center"/>
      <protection locked="0"/>
    </xf>
    <xf numFmtId="0" fontId="40" fillId="4" borderId="0" xfId="2" applyFont="1" applyFill="1" applyProtection="1">
      <protection locked="0"/>
    </xf>
    <xf numFmtId="0" fontId="47" fillId="0" borderId="40" xfId="2" applyFont="1" applyBorder="1" applyProtection="1">
      <protection locked="0"/>
    </xf>
    <xf numFmtId="0" fontId="48" fillId="4" borderId="39" xfId="2" applyFont="1" applyFill="1" applyBorder="1" applyProtection="1">
      <protection locked="0"/>
    </xf>
    <xf numFmtId="0" fontId="47" fillId="4" borderId="39" xfId="2" applyFont="1" applyFill="1" applyBorder="1" applyProtection="1">
      <protection locked="0"/>
    </xf>
    <xf numFmtId="0" fontId="47" fillId="4" borderId="41" xfId="2" applyFont="1" applyFill="1" applyBorder="1" applyProtection="1">
      <protection locked="0"/>
    </xf>
    <xf numFmtId="0" fontId="24" fillId="0" borderId="42" xfId="2" applyFont="1" applyBorder="1" applyProtection="1">
      <protection locked="0"/>
    </xf>
    <xf numFmtId="0" fontId="48" fillId="4" borderId="0" xfId="2" applyFont="1" applyFill="1" applyProtection="1">
      <protection locked="0"/>
    </xf>
    <xf numFmtId="0" fontId="47" fillId="0" borderId="0" xfId="2" applyFont="1" applyAlignment="1" applyProtection="1">
      <alignment vertical="top" wrapText="1"/>
      <protection locked="0"/>
    </xf>
    <xf numFmtId="0" fontId="47" fillId="0" borderId="43" xfId="2" applyFont="1" applyBorder="1" applyAlignment="1" applyProtection="1">
      <alignment vertical="top" wrapText="1"/>
      <protection locked="0"/>
    </xf>
    <xf numFmtId="0" fontId="47" fillId="0" borderId="42" xfId="2" applyFont="1" applyBorder="1" applyAlignment="1" applyProtection="1">
      <alignment horizontal="left" vertical="top" wrapText="1"/>
      <protection locked="0"/>
    </xf>
    <xf numFmtId="0" fontId="42" fillId="0" borderId="44" xfId="2" applyFont="1" applyBorder="1" applyAlignment="1" applyProtection="1">
      <alignment vertical="top"/>
      <protection locked="0"/>
    </xf>
    <xf numFmtId="0" fontId="24" fillId="0" borderId="25" xfId="2" applyFont="1" applyBorder="1" applyProtection="1">
      <protection locked="0"/>
    </xf>
    <xf numFmtId="0" fontId="24" fillId="0" borderId="45" xfId="2" applyFont="1" applyBorder="1" applyProtection="1">
      <protection locked="0"/>
    </xf>
    <xf numFmtId="0" fontId="26" fillId="0" borderId="0" xfId="2" applyFont="1" applyAlignment="1" applyProtection="1">
      <alignment vertical="center"/>
      <protection locked="0"/>
    </xf>
    <xf numFmtId="0" fontId="26" fillId="0" borderId="10" xfId="2" applyFont="1" applyBorder="1" applyAlignment="1" applyProtection="1">
      <alignment horizontal="left" vertical="center"/>
      <protection locked="0"/>
    </xf>
    <xf numFmtId="164" fontId="26" fillId="0" borderId="10" xfId="2" applyNumberFormat="1" applyFont="1" applyBorder="1" applyAlignment="1" applyProtection="1">
      <alignment horizontal="center" vertical="center"/>
      <protection locked="0"/>
    </xf>
    <xf numFmtId="0" fontId="26" fillId="0" borderId="10" xfId="2" applyFont="1" applyBorder="1" applyAlignment="1" applyProtection="1">
      <alignment vertical="center"/>
      <protection locked="0"/>
    </xf>
    <xf numFmtId="0" fontId="27" fillId="4" borderId="10" xfId="2" applyFont="1" applyFill="1" applyBorder="1" applyAlignment="1">
      <alignment horizontal="right"/>
    </xf>
    <xf numFmtId="0" fontId="2" fillId="0" borderId="0" xfId="2" applyFont="1" applyProtection="1">
      <protection locked="0"/>
    </xf>
    <xf numFmtId="0" fontId="11" fillId="0" borderId="0" xfId="2" applyFont="1" applyAlignment="1" applyProtection="1">
      <alignment horizontal="center" vertical="center"/>
      <protection locked="0"/>
    </xf>
    <xf numFmtId="165" fontId="50" fillId="0" borderId="25" xfId="2" applyNumberFormat="1" applyFont="1" applyBorder="1" applyAlignment="1" applyProtection="1">
      <alignment horizontal="center" vertical="center" wrapText="1"/>
      <protection locked="0"/>
    </xf>
    <xf numFmtId="10" fontId="50" fillId="0" borderId="25" xfId="1" applyNumberFormat="1" applyFont="1" applyFill="1" applyBorder="1" applyAlignment="1" applyProtection="1">
      <alignment horizontal="center" vertical="center" wrapText="1"/>
      <protection locked="0"/>
    </xf>
    <xf numFmtId="9" fontId="50" fillId="0" borderId="25" xfId="1" applyFont="1" applyFill="1" applyBorder="1" applyAlignment="1" applyProtection="1">
      <alignment horizontal="center" vertical="center" wrapText="1"/>
      <protection locked="0"/>
    </xf>
    <xf numFmtId="0" fontId="50" fillId="4" borderId="25" xfId="2" applyFont="1" applyFill="1" applyBorder="1" applyAlignment="1">
      <alignment horizontal="right"/>
    </xf>
    <xf numFmtId="0" fontId="51" fillId="0" borderId="25" xfId="2" applyFont="1" applyBorder="1" applyAlignment="1" applyProtection="1">
      <alignment vertical="center"/>
      <protection locked="0"/>
    </xf>
    <xf numFmtId="0" fontId="31" fillId="4" borderId="25" xfId="2" applyFont="1" applyFill="1" applyBorder="1" applyAlignment="1">
      <alignment horizontal="right"/>
    </xf>
    <xf numFmtId="0" fontId="8" fillId="0" borderId="0" xfId="2" applyFont="1"/>
    <xf numFmtId="10" fontId="50" fillId="0" borderId="25" xfId="1" applyNumberFormat="1" applyFont="1" applyFill="1" applyBorder="1" applyAlignment="1" applyProtection="1">
      <alignment horizontal="right" vertical="center" wrapText="1"/>
      <protection locked="0"/>
    </xf>
    <xf numFmtId="0" fontId="21" fillId="2" borderId="47" xfId="0" applyFont="1" applyFill="1" applyBorder="1" applyAlignment="1" applyProtection="1">
      <alignment vertical="center" wrapText="1"/>
      <protection locked="0"/>
    </xf>
    <xf numFmtId="0" fontId="52" fillId="0" borderId="48" xfId="8" applyFont="1" applyBorder="1" applyAlignment="1">
      <alignment vertical="center" wrapText="1"/>
    </xf>
    <xf numFmtId="0" fontId="1" fillId="0" borderId="0" xfId="8"/>
    <xf numFmtId="0" fontId="53" fillId="0" borderId="48" xfId="8" applyFont="1" applyBorder="1" applyAlignment="1">
      <alignment vertical="center" wrapText="1"/>
    </xf>
    <xf numFmtId="0" fontId="53" fillId="0" borderId="77" xfId="8" applyFont="1" applyBorder="1" applyAlignment="1">
      <alignment horizontal="center"/>
    </xf>
    <xf numFmtId="0" fontId="53" fillId="0" borderId="78" xfId="8" applyFont="1" applyBorder="1" applyAlignment="1">
      <alignment horizontal="center"/>
    </xf>
    <xf numFmtId="0" fontId="56" fillId="0" borderId="48" xfId="8" applyFont="1" applyBorder="1" applyAlignment="1">
      <alignment vertical="center" wrapText="1"/>
    </xf>
    <xf numFmtId="0" fontId="53" fillId="0" borderId="48" xfId="8" applyFont="1" applyBorder="1" applyAlignment="1">
      <alignment vertical="center"/>
    </xf>
    <xf numFmtId="0" fontId="53" fillId="0" borderId="53" xfId="8" applyFont="1" applyBorder="1" applyAlignment="1">
      <alignment horizontal="center" vertical="center"/>
    </xf>
    <xf numFmtId="16" fontId="52" fillId="0" borderId="79" xfId="8" applyNumberFormat="1" applyFont="1" applyBorder="1" applyAlignment="1">
      <alignment horizontal="center" vertical="center"/>
    </xf>
    <xf numFmtId="0" fontId="52" fillId="0" borderId="79" xfId="8" applyFont="1" applyBorder="1" applyAlignment="1">
      <alignment horizontal="center" vertical="center"/>
    </xf>
    <xf numFmtId="0" fontId="53" fillId="0" borderId="79" xfId="8" applyFont="1" applyBorder="1" applyAlignment="1">
      <alignment horizontal="center" vertical="center"/>
    </xf>
    <xf numFmtId="0" fontId="53" fillId="0" borderId="54" xfId="8" applyFont="1" applyBorder="1" applyAlignment="1">
      <alignment horizontal="center" vertical="center"/>
    </xf>
    <xf numFmtId="0" fontId="53" fillId="0" borderId="80" xfId="8" applyFont="1" applyBorder="1" applyAlignment="1">
      <alignment vertical="center"/>
    </xf>
    <xf numFmtId="0" fontId="53" fillId="0" borderId="7" xfId="8" applyFont="1" applyBorder="1" applyAlignment="1">
      <alignment horizontal="center" vertical="center"/>
    </xf>
    <xf numFmtId="0" fontId="53" fillId="0" borderId="7" xfId="8" applyFont="1" applyBorder="1" applyAlignment="1">
      <alignment horizontal="center" vertical="center" wrapText="1"/>
    </xf>
    <xf numFmtId="0" fontId="53" fillId="0" borderId="59" xfId="8" applyFont="1" applyBorder="1" applyAlignment="1">
      <alignment horizontal="center" vertical="center" wrapText="1"/>
    </xf>
    <xf numFmtId="0" fontId="26" fillId="4" borderId="0" xfId="2" applyFont="1" applyFill="1" applyAlignment="1" applyProtection="1">
      <alignment horizontal="left" vertical="top"/>
      <protection locked="0"/>
    </xf>
    <xf numFmtId="0" fontId="58" fillId="0" borderId="0" xfId="8" applyFont="1" applyAlignment="1">
      <alignment vertical="center"/>
    </xf>
    <xf numFmtId="0" fontId="58" fillId="0" borderId="0" xfId="8" applyFont="1" applyAlignment="1">
      <alignment horizontal="center" vertical="center" wrapText="1"/>
    </xf>
    <xf numFmtId="0" fontId="58" fillId="0" borderId="0" xfId="8" applyFont="1" applyAlignment="1">
      <alignment horizontal="left" vertical="center" wrapText="1"/>
    </xf>
    <xf numFmtId="0" fontId="58" fillId="0" borderId="0" xfId="8" applyFont="1" applyAlignment="1">
      <alignment horizontal="justify" vertical="center" wrapText="1"/>
    </xf>
    <xf numFmtId="0" fontId="58" fillId="0" borderId="0" xfId="8" applyFont="1" applyAlignment="1">
      <alignment vertical="center" wrapText="1"/>
    </xf>
    <xf numFmtId="0" fontId="64" fillId="0" borderId="77" xfId="8" applyFont="1" applyBorder="1" applyAlignment="1">
      <alignment horizontal="center" vertical="center"/>
    </xf>
    <xf numFmtId="0" fontId="64" fillId="0" borderId="77" xfId="8" applyFont="1" applyBorder="1" applyAlignment="1">
      <alignment horizontal="center" vertical="center" wrapText="1"/>
    </xf>
    <xf numFmtId="0" fontId="13" fillId="0" borderId="0" xfId="2" applyFont="1" applyAlignment="1" applyProtection="1">
      <alignment vertical="center"/>
      <protection locked="0"/>
    </xf>
    <xf numFmtId="0" fontId="15" fillId="0" borderId="0" xfId="2" applyFont="1" applyAlignment="1" applyProtection="1">
      <alignment vertical="top"/>
      <protection locked="0"/>
    </xf>
    <xf numFmtId="0" fontId="2" fillId="0" borderId="14" xfId="2" applyFont="1" applyBorder="1" applyProtection="1">
      <protection locked="0"/>
    </xf>
    <xf numFmtId="0" fontId="2" fillId="0" borderId="21" xfId="2" applyFont="1" applyBorder="1" applyProtection="1">
      <protection locked="0"/>
    </xf>
    <xf numFmtId="0" fontId="18" fillId="5" borderId="17" xfId="2" applyFont="1" applyFill="1" applyBorder="1" applyAlignment="1" applyProtection="1">
      <alignment horizontal="center" vertical="center" wrapText="1"/>
      <protection locked="0"/>
    </xf>
    <xf numFmtId="0" fontId="2" fillId="0" borderId="3" xfId="2" applyFont="1" applyBorder="1" applyProtection="1">
      <protection locked="0"/>
    </xf>
    <xf numFmtId="0" fontId="2" fillId="0" borderId="7" xfId="2" applyFont="1" applyBorder="1" applyAlignment="1" applyProtection="1">
      <alignment horizontal="center"/>
      <protection locked="0"/>
    </xf>
    <xf numFmtId="0" fontId="8" fillId="0" borderId="3" xfId="2" applyFont="1" applyBorder="1" applyAlignment="1" applyProtection="1">
      <alignment vertical="center"/>
      <protection locked="0"/>
    </xf>
    <xf numFmtId="0" fontId="18" fillId="5" borderId="7" xfId="2" applyFont="1" applyFill="1" applyBorder="1" applyAlignment="1" applyProtection="1">
      <alignment horizontal="center" vertical="center" wrapText="1"/>
      <protection locked="0"/>
    </xf>
    <xf numFmtId="0" fontId="9" fillId="0" borderId="17" xfId="2" applyFont="1" applyBorder="1" applyAlignment="1" applyProtection="1">
      <alignment horizontal="left" vertical="top"/>
      <protection locked="0"/>
    </xf>
    <xf numFmtId="3" fontId="18" fillId="0" borderId="17" xfId="2" applyNumberFormat="1" applyFont="1" applyBorder="1" applyAlignment="1" applyProtection="1">
      <alignment horizontal="center" vertical="top" wrapText="1"/>
      <protection locked="0"/>
    </xf>
    <xf numFmtId="0" fontId="2" fillId="0" borderId="3" xfId="2" applyFont="1" applyBorder="1" applyAlignment="1" applyProtection="1">
      <alignment vertical="top"/>
      <protection locked="0"/>
    </xf>
    <xf numFmtId="9" fontId="2" fillId="0" borderId="7" xfId="1" applyFont="1" applyBorder="1" applyProtection="1">
      <protection locked="0"/>
    </xf>
    <xf numFmtId="0" fontId="2" fillId="0" borderId="0" xfId="2" applyFont="1" applyAlignment="1" applyProtection="1">
      <alignment vertical="top"/>
      <protection locked="0"/>
    </xf>
    <xf numFmtId="0" fontId="9" fillId="0" borderId="17" xfId="2" applyFont="1" applyBorder="1" applyAlignment="1" applyProtection="1">
      <alignment horizontal="left" vertical="top" wrapText="1"/>
      <protection locked="0"/>
    </xf>
    <xf numFmtId="0" fontId="19" fillId="6" borderId="17" xfId="0" applyFont="1" applyFill="1" applyBorder="1" applyAlignment="1" applyProtection="1">
      <alignment horizontal="left" vertical="center" wrapText="1"/>
      <protection locked="0"/>
    </xf>
    <xf numFmtId="3" fontId="18" fillId="6" borderId="17" xfId="2" applyNumberFormat="1" applyFont="1" applyFill="1" applyBorder="1" applyAlignment="1" applyProtection="1">
      <alignment horizontal="center" vertical="center" wrapText="1"/>
      <protection locked="0"/>
    </xf>
    <xf numFmtId="0" fontId="11" fillId="0" borderId="3" xfId="2" applyFont="1" applyBorder="1" applyAlignment="1" applyProtection="1">
      <alignment vertical="center"/>
      <protection locked="0"/>
    </xf>
    <xf numFmtId="0" fontId="11" fillId="0" borderId="0" xfId="2" applyFont="1" applyAlignment="1" applyProtection="1">
      <alignment vertical="center"/>
      <protection locked="0"/>
    </xf>
    <xf numFmtId="3" fontId="2" fillId="0" borderId="17" xfId="2" applyNumberFormat="1" applyFont="1" applyBorder="1" applyAlignment="1" applyProtection="1">
      <alignment horizontal="right" vertical="top" wrapText="1"/>
      <protection locked="0"/>
    </xf>
    <xf numFmtId="0" fontId="11" fillId="0" borderId="17" xfId="2" applyFont="1" applyBorder="1" applyProtection="1">
      <protection locked="0"/>
    </xf>
    <xf numFmtId="0" fontId="15" fillId="5" borderId="17" xfId="2" applyFont="1" applyFill="1" applyBorder="1" applyAlignment="1" applyProtection="1">
      <alignment vertical="center" wrapText="1"/>
      <protection locked="0"/>
    </xf>
    <xf numFmtId="0" fontId="11" fillId="5" borderId="17" xfId="2" applyFont="1" applyFill="1" applyBorder="1" applyAlignment="1" applyProtection="1">
      <alignment vertical="center" wrapText="1"/>
      <protection locked="0"/>
    </xf>
    <xf numFmtId="3" fontId="11" fillId="5" borderId="17" xfId="2" applyNumberFormat="1" applyFont="1" applyFill="1" applyBorder="1" applyAlignment="1" applyProtection="1">
      <alignment horizontal="right" vertical="center" wrapText="1"/>
      <protection locked="0"/>
    </xf>
    <xf numFmtId="0" fontId="11" fillId="0" borderId="3" xfId="2" applyFont="1" applyBorder="1" applyProtection="1">
      <protection locked="0"/>
    </xf>
    <xf numFmtId="9" fontId="11" fillId="0" borderId="7" xfId="1" applyFont="1" applyBorder="1" applyProtection="1">
      <protection locked="0"/>
    </xf>
    <xf numFmtId="0" fontId="11" fillId="0" borderId="0" xfId="2" applyFont="1" applyProtection="1">
      <protection locked="0"/>
    </xf>
    <xf numFmtId="0" fontId="2" fillId="0" borderId="32" xfId="2" applyFont="1" applyBorder="1" applyProtection="1">
      <protection locked="0"/>
    </xf>
    <xf numFmtId="0" fontId="12" fillId="0" borderId="33" xfId="2" applyFont="1" applyBorder="1" applyProtection="1">
      <protection locked="0"/>
    </xf>
    <xf numFmtId="0" fontId="8" fillId="0" borderId="33" xfId="2" applyFont="1" applyBorder="1" applyProtection="1">
      <protection locked="0"/>
    </xf>
    <xf numFmtId="0" fontId="2" fillId="0" borderId="33" xfId="2" applyFont="1" applyBorder="1" applyProtection="1">
      <protection locked="0"/>
    </xf>
    <xf numFmtId="0" fontId="2" fillId="0" borderId="34" xfId="2" applyFont="1" applyBorder="1" applyProtection="1">
      <protection locked="0"/>
    </xf>
    <xf numFmtId="0" fontId="2" fillId="0" borderId="35" xfId="2" applyFont="1" applyBorder="1" applyProtection="1">
      <protection locked="0"/>
    </xf>
    <xf numFmtId="0" fontId="8" fillId="0" borderId="1" xfId="2" applyFont="1" applyBorder="1" applyProtection="1">
      <protection locked="0"/>
    </xf>
    <xf numFmtId="0" fontId="20" fillId="0" borderId="1" xfId="2" applyFont="1" applyBorder="1" applyProtection="1">
      <protection locked="0"/>
    </xf>
    <xf numFmtId="0" fontId="2" fillId="0" borderId="1" xfId="2" applyFont="1" applyBorder="1" applyProtection="1">
      <protection locked="0"/>
    </xf>
    <xf numFmtId="0" fontId="2" fillId="0" borderId="36" xfId="2" applyFont="1" applyBorder="1" applyProtection="1">
      <protection locked="0"/>
    </xf>
    <xf numFmtId="0" fontId="2" fillId="0" borderId="2" xfId="2" applyFont="1" applyBorder="1" applyProtection="1">
      <protection locked="0"/>
    </xf>
    <xf numFmtId="0" fontId="2" fillId="0" borderId="12" xfId="2" applyFont="1" applyBorder="1" applyProtection="1">
      <protection locked="0"/>
    </xf>
    <xf numFmtId="0" fontId="2" fillId="0" borderId="11" xfId="2" applyFont="1" applyBorder="1" applyProtection="1">
      <protection locked="0"/>
    </xf>
    <xf numFmtId="0" fontId="0" fillId="0" borderId="26" xfId="0" applyBorder="1" applyAlignment="1" applyProtection="1">
      <alignment vertical="center"/>
      <protection locked="0"/>
    </xf>
    <xf numFmtId="0" fontId="2" fillId="0" borderId="26" xfId="2" applyFont="1" applyBorder="1" applyProtection="1">
      <protection locked="0"/>
    </xf>
    <xf numFmtId="0" fontId="2" fillId="0" borderId="27" xfId="2" applyFont="1" applyBorder="1" applyProtection="1">
      <protection locked="0"/>
    </xf>
    <xf numFmtId="0" fontId="2" fillId="0" borderId="28" xfId="2" applyFont="1" applyBorder="1" applyProtection="1">
      <protection locked="0"/>
    </xf>
    <xf numFmtId="0" fontId="2" fillId="0" borderId="37" xfId="2" applyFont="1" applyBorder="1" applyProtection="1">
      <protection locked="0"/>
    </xf>
    <xf numFmtId="0" fontId="0" fillId="0" borderId="29" xfId="0" applyBorder="1" applyAlignment="1" applyProtection="1">
      <alignment vertical="center"/>
      <protection locked="0"/>
    </xf>
    <xf numFmtId="0" fontId="11" fillId="0" borderId="29" xfId="2" applyFont="1" applyBorder="1" applyProtection="1">
      <protection locked="0"/>
    </xf>
    <xf numFmtId="0" fontId="2" fillId="0" borderId="29" xfId="2" applyFont="1" applyBorder="1" applyProtection="1">
      <protection locked="0"/>
    </xf>
    <xf numFmtId="0" fontId="2" fillId="0" borderId="30" xfId="2" applyFont="1" applyBorder="1" applyProtection="1">
      <protection locked="0"/>
    </xf>
    <xf numFmtId="0" fontId="2" fillId="0" borderId="31" xfId="2" applyFont="1" applyBorder="1" applyProtection="1">
      <protection locked="0"/>
    </xf>
    <xf numFmtId="0" fontId="2" fillId="0" borderId="38" xfId="2" applyFont="1" applyBorder="1" applyProtection="1">
      <protection locked="0"/>
    </xf>
    <xf numFmtId="0" fontId="2" fillId="0" borderId="4" xfId="2" applyFont="1" applyBorder="1" applyProtection="1">
      <protection locked="0"/>
    </xf>
    <xf numFmtId="0" fontId="13" fillId="0" borderId="0" xfId="2" applyFont="1" applyAlignment="1" applyProtection="1">
      <alignment vertical="top"/>
      <protection locked="0"/>
    </xf>
    <xf numFmtId="0" fontId="13" fillId="0" borderId="0" xfId="2" applyFont="1" applyProtection="1">
      <protection locked="0"/>
    </xf>
    <xf numFmtId="0" fontId="2" fillId="0" borderId="17" xfId="2" applyFont="1" applyBorder="1" applyProtection="1">
      <protection locked="0"/>
    </xf>
    <xf numFmtId="0" fontId="8" fillId="0" borderId="17" xfId="2" applyFont="1" applyBorder="1" applyAlignment="1" applyProtection="1">
      <alignment vertical="center"/>
      <protection locked="0"/>
    </xf>
    <xf numFmtId="0" fontId="8" fillId="0" borderId="0" xfId="2" applyFont="1" applyAlignment="1" applyProtection="1">
      <alignment vertical="center"/>
      <protection locked="0"/>
    </xf>
    <xf numFmtId="0" fontId="24" fillId="0" borderId="18" xfId="2" applyFont="1" applyBorder="1" applyAlignment="1" applyProtection="1">
      <alignment vertical="top" wrapText="1"/>
      <protection locked="0"/>
    </xf>
    <xf numFmtId="0" fontId="26" fillId="0" borderId="18" xfId="2" applyFont="1" applyBorder="1" applyAlignment="1" applyProtection="1">
      <alignment vertical="top" wrapText="1"/>
      <protection locked="0"/>
    </xf>
    <xf numFmtId="0" fontId="24" fillId="0" borderId="0" xfId="2" applyFont="1" applyAlignment="1" applyProtection="1">
      <alignment horizontal="right" vertical="center"/>
      <protection locked="0"/>
    </xf>
    <xf numFmtId="0" fontId="45" fillId="0" borderId="0" xfId="2" applyFont="1" applyAlignment="1" applyProtection="1">
      <alignment vertical="center"/>
      <protection locked="0"/>
    </xf>
    <xf numFmtId="0" fontId="46" fillId="0" borderId="0" xfId="7" applyProtection="1">
      <protection locked="0"/>
    </xf>
    <xf numFmtId="0" fontId="2" fillId="0" borderId="47" xfId="2" applyFont="1" applyBorder="1" applyProtection="1">
      <protection locked="0"/>
    </xf>
    <xf numFmtId="0" fontId="11" fillId="5" borderId="47" xfId="2" applyFont="1" applyFill="1" applyBorder="1" applyAlignment="1" applyProtection="1">
      <alignment horizontal="center" vertical="center" wrapText="1"/>
      <protection locked="0"/>
    </xf>
    <xf numFmtId="164" fontId="2" fillId="0" borderId="47" xfId="2" applyNumberFormat="1" applyFont="1" applyBorder="1" applyAlignment="1" applyProtection="1">
      <alignment horizontal="center" vertical="center"/>
      <protection locked="0"/>
    </xf>
    <xf numFmtId="0" fontId="2" fillId="0" borderId="47" xfId="2" applyFont="1" applyBorder="1" applyAlignment="1" applyProtection="1">
      <alignment horizontal="center" vertical="center"/>
      <protection locked="0"/>
    </xf>
    <xf numFmtId="0" fontId="51" fillId="0" borderId="25" xfId="2" applyFont="1" applyBorder="1" applyAlignment="1" applyProtection="1">
      <alignment horizontal="left" vertical="center"/>
      <protection locked="0"/>
    </xf>
    <xf numFmtId="0" fontId="47" fillId="0" borderId="0" xfId="2" applyFont="1" applyAlignment="1" applyProtection="1">
      <alignment horizontal="left" vertical="top" wrapText="1"/>
      <protection locked="0"/>
    </xf>
    <xf numFmtId="0" fontId="47" fillId="0" borderId="43" xfId="2" applyFont="1" applyBorder="1" applyAlignment="1" applyProtection="1">
      <alignment horizontal="left" vertical="top" wrapText="1"/>
      <protection locked="0"/>
    </xf>
    <xf numFmtId="0" fontId="15" fillId="4" borderId="0" xfId="2" applyFont="1" applyFill="1" applyAlignment="1" applyProtection="1">
      <alignment horizontal="left" vertical="top" wrapText="1"/>
      <protection locked="0"/>
    </xf>
    <xf numFmtId="0" fontId="18" fillId="5" borderId="24" xfId="2" applyFont="1" applyFill="1" applyBorder="1" applyAlignment="1" applyProtection="1">
      <alignment horizontal="center" vertical="top" wrapText="1"/>
      <protection locked="0"/>
    </xf>
    <xf numFmtId="0" fontId="18" fillId="5" borderId="15" xfId="2" applyFont="1" applyFill="1" applyBorder="1" applyAlignment="1" applyProtection="1">
      <alignment horizontal="center" vertical="top" wrapText="1"/>
      <protection locked="0"/>
    </xf>
    <xf numFmtId="0" fontId="18" fillId="5" borderId="17" xfId="2" applyFont="1" applyFill="1" applyBorder="1" applyAlignment="1" applyProtection="1">
      <alignment horizontal="center" vertical="top" wrapText="1"/>
      <protection locked="0"/>
    </xf>
    <xf numFmtId="0" fontId="50" fillId="0" borderId="46" xfId="2" applyFont="1" applyBorder="1" applyAlignment="1" applyProtection="1">
      <alignment horizontal="left" vertical="center"/>
      <protection locked="0"/>
    </xf>
    <xf numFmtId="0" fontId="50" fillId="0" borderId="25" xfId="2" applyFont="1" applyBorder="1" applyAlignment="1" applyProtection="1">
      <alignment horizontal="left" vertical="center"/>
      <protection locked="0"/>
    </xf>
    <xf numFmtId="0" fontId="26" fillId="5" borderId="8" xfId="2" applyFont="1" applyFill="1" applyBorder="1" applyAlignment="1" applyProtection="1">
      <alignment horizontal="left" vertical="center"/>
      <protection locked="0"/>
    </xf>
    <xf numFmtId="0" fontId="26" fillId="5" borderId="10" xfId="2" applyFont="1" applyFill="1" applyBorder="1" applyAlignment="1" applyProtection="1">
      <alignment horizontal="left" vertical="center"/>
      <protection locked="0"/>
    </xf>
    <xf numFmtId="0" fontId="18" fillId="5" borderId="23" xfId="2" applyFont="1" applyFill="1" applyBorder="1" applyAlignment="1" applyProtection="1">
      <alignment horizontal="center" vertical="top" wrapText="1"/>
      <protection locked="0"/>
    </xf>
    <xf numFmtId="0" fontId="18" fillId="5" borderId="16" xfId="2" applyFont="1" applyFill="1" applyBorder="1" applyAlignment="1" applyProtection="1">
      <alignment horizontal="center" vertical="top" wrapText="1"/>
      <protection locked="0"/>
    </xf>
    <xf numFmtId="0" fontId="26" fillId="4" borderId="0" xfId="2" applyFont="1" applyFill="1" applyAlignment="1" applyProtection="1">
      <alignment horizontal="left" vertical="top"/>
      <protection locked="0"/>
    </xf>
    <xf numFmtId="0" fontId="15" fillId="7" borderId="0" xfId="2" applyFont="1" applyFill="1" applyAlignment="1" applyProtection="1">
      <alignment horizontal="left" vertical="top"/>
      <protection locked="0"/>
    </xf>
    <xf numFmtId="0" fontId="32" fillId="4" borderId="0" xfId="2" applyFont="1" applyFill="1" applyAlignment="1" applyProtection="1">
      <alignment horizontal="left" vertical="center" wrapText="1"/>
      <protection locked="0"/>
    </xf>
    <xf numFmtId="0" fontId="26" fillId="5" borderId="17" xfId="2" applyFont="1" applyFill="1" applyBorder="1" applyAlignment="1" applyProtection="1">
      <alignment horizontal="left" vertical="center"/>
      <protection locked="0"/>
    </xf>
    <xf numFmtId="0" fontId="26" fillId="5" borderId="17" xfId="2" applyFont="1" applyFill="1" applyBorder="1" applyAlignment="1" applyProtection="1">
      <alignment horizontal="center" vertical="top"/>
      <protection locked="0"/>
    </xf>
    <xf numFmtId="0" fontId="11" fillId="5" borderId="17" xfId="2" applyFont="1" applyFill="1" applyBorder="1" applyAlignment="1" applyProtection="1">
      <alignment horizontal="center" vertical="top" wrapText="1"/>
      <protection locked="0"/>
    </xf>
    <xf numFmtId="0" fontId="41" fillId="5" borderId="17" xfId="2" applyFont="1" applyFill="1" applyBorder="1" applyAlignment="1" applyProtection="1">
      <alignment horizontal="center" vertical="top" wrapText="1"/>
      <protection locked="0"/>
    </xf>
    <xf numFmtId="0" fontId="29" fillId="5" borderId="17" xfId="2" applyFont="1" applyFill="1" applyBorder="1" applyAlignment="1" applyProtection="1">
      <alignment horizontal="center" vertical="top" wrapText="1"/>
      <protection locked="0"/>
    </xf>
    <xf numFmtId="0" fontId="14" fillId="4" borderId="0" xfId="2" applyFont="1" applyFill="1" applyAlignment="1" applyProtection="1">
      <alignment horizontal="left" vertical="center"/>
      <protection locked="0"/>
    </xf>
    <xf numFmtId="0" fontId="13" fillId="3" borderId="5" xfId="2" applyFont="1" applyFill="1" applyBorder="1" applyAlignment="1" applyProtection="1">
      <alignment horizontal="center" vertical="top" wrapText="1"/>
      <protection locked="0"/>
    </xf>
    <xf numFmtId="0" fontId="13" fillId="3" borderId="22" xfId="2" applyFont="1" applyFill="1" applyBorder="1" applyAlignment="1" applyProtection="1">
      <alignment horizontal="center" vertical="top" wrapText="1"/>
      <protection locked="0"/>
    </xf>
    <xf numFmtId="0" fontId="18" fillId="5" borderId="19" xfId="2" applyFont="1" applyFill="1" applyBorder="1" applyAlignment="1" applyProtection="1">
      <alignment horizontal="center" vertical="center" wrapText="1"/>
      <protection locked="0"/>
    </xf>
    <xf numFmtId="0" fontId="18" fillId="5" borderId="20" xfId="2" applyFont="1" applyFill="1" applyBorder="1" applyAlignment="1" applyProtection="1">
      <alignment horizontal="center" vertical="center" wrapText="1"/>
      <protection locked="0"/>
    </xf>
    <xf numFmtId="0" fontId="15" fillId="5" borderId="17" xfId="2" applyFont="1" applyFill="1" applyBorder="1" applyAlignment="1" applyProtection="1">
      <alignment horizontal="left" vertical="center" wrapText="1"/>
      <protection locked="0"/>
    </xf>
    <xf numFmtId="0" fontId="18" fillId="5" borderId="17" xfId="2" applyFont="1" applyFill="1" applyBorder="1" applyAlignment="1" applyProtection="1">
      <alignment horizontal="center" vertical="center" wrapText="1"/>
      <protection locked="0"/>
    </xf>
    <xf numFmtId="0" fontId="11" fillId="7" borderId="17" xfId="2" applyFont="1" applyFill="1" applyBorder="1" applyAlignment="1" applyProtection="1">
      <alignment horizontal="center" vertical="center" textRotation="90"/>
      <protection locked="0"/>
    </xf>
    <xf numFmtId="0" fontId="11" fillId="8" borderId="17" xfId="2" applyFont="1" applyFill="1" applyBorder="1" applyAlignment="1" applyProtection="1">
      <alignment horizontal="center" vertical="center" textRotation="90"/>
      <protection locked="0"/>
    </xf>
    <xf numFmtId="0" fontId="2" fillId="5" borderId="17" xfId="2" applyFont="1" applyFill="1" applyBorder="1" applyAlignment="1" applyProtection="1">
      <alignment horizontal="center"/>
      <protection locked="0"/>
    </xf>
    <xf numFmtId="0" fontId="2" fillId="0" borderId="17" xfId="2" applyFont="1" applyBorder="1" applyAlignment="1" applyProtection="1">
      <alignment horizontal="center" vertical="top"/>
      <protection locked="0"/>
    </xf>
    <xf numFmtId="0" fontId="2" fillId="0" borderId="7" xfId="2" applyFont="1" applyBorder="1" applyAlignment="1" applyProtection="1">
      <alignment horizontal="center"/>
      <protection locked="0"/>
    </xf>
    <xf numFmtId="0" fontId="11" fillId="5" borderId="17" xfId="0" applyFont="1" applyFill="1" applyBorder="1" applyAlignment="1">
      <alignment horizontal="center" vertical="top" wrapText="1"/>
    </xf>
    <xf numFmtId="0" fontId="8" fillId="0" borderId="11" xfId="2" applyFont="1" applyBorder="1" applyAlignment="1">
      <alignment horizontal="left"/>
    </xf>
    <xf numFmtId="0" fontId="8" fillId="0" borderId="0" xfId="2" applyFont="1" applyAlignment="1">
      <alignment horizontal="left"/>
    </xf>
    <xf numFmtId="0" fontId="11" fillId="5" borderId="23" xfId="0" applyFont="1" applyFill="1" applyBorder="1" applyAlignment="1">
      <alignment horizontal="center" vertical="top" wrapText="1"/>
    </xf>
    <xf numFmtId="0" fontId="11" fillId="5" borderId="16" xfId="0" applyFont="1" applyFill="1" applyBorder="1" applyAlignment="1">
      <alignment horizontal="center" vertical="top" wrapText="1"/>
    </xf>
    <xf numFmtId="0" fontId="11" fillId="5" borderId="24" xfId="0" applyFont="1" applyFill="1" applyBorder="1" applyAlignment="1">
      <alignment horizontal="center" vertical="top" wrapText="1"/>
    </xf>
    <xf numFmtId="0" fontId="11" fillId="5" borderId="15" xfId="0" applyFont="1" applyFill="1" applyBorder="1" applyAlignment="1">
      <alignment horizontal="center" vertical="top" wrapText="1"/>
    </xf>
    <xf numFmtId="0" fontId="25" fillId="0" borderId="0" xfId="0" applyFont="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18" fillId="5" borderId="17" xfId="2" applyFont="1" applyFill="1" applyBorder="1" applyAlignment="1">
      <alignment horizontal="center" vertical="center" wrapText="1"/>
    </xf>
    <xf numFmtId="0" fontId="18" fillId="5" borderId="17" xfId="2" applyFont="1" applyFill="1" applyBorder="1" applyAlignment="1">
      <alignment horizontal="center" vertical="top" wrapText="1"/>
    </xf>
    <xf numFmtId="0" fontId="27" fillId="10" borderId="0" xfId="0" applyFont="1" applyFill="1" applyAlignment="1">
      <alignment horizontal="center" vertical="center" wrapText="1"/>
    </xf>
    <xf numFmtId="0" fontId="15" fillId="0" borderId="0" xfId="0" applyFont="1" applyAlignment="1">
      <alignment horizontal="left"/>
    </xf>
    <xf numFmtId="0" fontId="55" fillId="0" borderId="65" xfId="8" applyFont="1" applyBorder="1" applyAlignment="1">
      <alignment horizontal="left" vertical="center" wrapText="1"/>
    </xf>
    <xf numFmtId="0" fontId="55" fillId="0" borderId="66" xfId="8" applyFont="1" applyBorder="1" applyAlignment="1">
      <alignment horizontal="left" vertical="center" wrapText="1"/>
    </xf>
    <xf numFmtId="0" fontId="55" fillId="0" borderId="67" xfId="8" applyFont="1" applyBorder="1" applyAlignment="1">
      <alignment horizontal="left" vertical="center" wrapText="1"/>
    </xf>
    <xf numFmtId="0" fontId="53" fillId="0" borderId="52" xfId="8" applyFont="1" applyBorder="1" applyAlignment="1">
      <alignment horizontal="left" vertical="center" wrapText="1"/>
    </xf>
    <xf numFmtId="0" fontId="53" fillId="0" borderId="50" xfId="8" applyFont="1" applyBorder="1" applyAlignment="1">
      <alignment horizontal="left" vertical="center" wrapText="1"/>
    </xf>
    <xf numFmtId="0" fontId="53" fillId="0" borderId="69" xfId="8" applyFont="1" applyBorder="1" applyAlignment="1">
      <alignment horizontal="left" vertical="center" wrapText="1"/>
    </xf>
    <xf numFmtId="0" fontId="53" fillId="0" borderId="48" xfId="8" applyFont="1" applyBorder="1" applyAlignment="1">
      <alignment horizontal="left" vertical="center" wrapText="1"/>
    </xf>
    <xf numFmtId="0" fontId="53" fillId="0" borderId="7" xfId="8" applyFont="1" applyBorder="1" applyAlignment="1">
      <alignment horizontal="left" vertical="center" wrapText="1"/>
    </xf>
    <xf numFmtId="0" fontId="53" fillId="0" borderId="59" xfId="8" applyFont="1" applyBorder="1" applyAlignment="1">
      <alignment horizontal="left" vertical="center" wrapText="1"/>
    </xf>
    <xf numFmtId="0" fontId="53" fillId="0" borderId="74" xfId="8" applyFont="1" applyBorder="1" applyAlignment="1">
      <alignment vertical="center" wrapText="1"/>
    </xf>
    <xf numFmtId="0" fontId="53" fillId="0" borderId="51" xfId="8" applyFont="1" applyBorder="1" applyAlignment="1">
      <alignment vertical="center" wrapText="1"/>
    </xf>
    <xf numFmtId="0" fontId="53" fillId="0" borderId="76" xfId="8" applyFont="1" applyBorder="1" applyAlignment="1">
      <alignment vertical="center" wrapText="1"/>
    </xf>
    <xf numFmtId="0" fontId="53" fillId="0" borderId="56" xfId="8" applyFont="1" applyBorder="1" applyAlignment="1">
      <alignment horizontal="center" vertical="center"/>
    </xf>
    <xf numFmtId="0" fontId="53" fillId="0" borderId="61" xfId="8" applyFont="1" applyBorder="1" applyAlignment="1">
      <alignment horizontal="center" vertical="center"/>
    </xf>
    <xf numFmtId="0" fontId="53" fillId="0" borderId="75" xfId="8" applyFont="1" applyBorder="1" applyAlignment="1">
      <alignment horizontal="center" vertical="center"/>
    </xf>
    <xf numFmtId="0" fontId="61" fillId="0" borderId="58" xfId="8" applyFont="1" applyBorder="1" applyAlignment="1">
      <alignment horizontal="center"/>
    </xf>
    <xf numFmtId="0" fontId="61" fillId="0" borderId="55" xfId="8" applyFont="1" applyBorder="1" applyAlignment="1">
      <alignment horizontal="center"/>
    </xf>
    <xf numFmtId="0" fontId="61" fillId="0" borderId="68" xfId="8" applyFont="1" applyBorder="1" applyAlignment="1">
      <alignment horizontal="center"/>
    </xf>
    <xf numFmtId="0" fontId="52" fillId="0" borderId="7" xfId="8" applyFont="1" applyBorder="1" applyAlignment="1">
      <alignment horizontal="center" vertical="center" wrapText="1"/>
    </xf>
    <xf numFmtId="0" fontId="52" fillId="0" borderId="59" xfId="8" applyFont="1" applyBorder="1" applyAlignment="1">
      <alignment horizontal="center" vertical="center" wrapText="1"/>
    </xf>
    <xf numFmtId="0" fontId="52" fillId="0" borderId="7" xfId="8" applyFont="1" applyBorder="1" applyAlignment="1">
      <alignment horizontal="center" vertical="center"/>
    </xf>
    <xf numFmtId="0" fontId="57" fillId="0" borderId="7" xfId="8" applyFont="1" applyBorder="1" applyAlignment="1">
      <alignment horizontal="center" vertical="center" wrapText="1"/>
    </xf>
    <xf numFmtId="0" fontId="62" fillId="0" borderId="60" xfId="8" applyFont="1" applyBorder="1" applyAlignment="1">
      <alignment horizontal="left" vertical="center"/>
    </xf>
    <xf numFmtId="0" fontId="62" fillId="0" borderId="0" xfId="8" applyFont="1" applyAlignment="1">
      <alignment horizontal="left" vertical="center"/>
    </xf>
    <xf numFmtId="0" fontId="62" fillId="0" borderId="64" xfId="8" applyFont="1" applyBorder="1" applyAlignment="1">
      <alignment horizontal="left" vertical="center"/>
    </xf>
    <xf numFmtId="0" fontId="52" fillId="0" borderId="59" xfId="8" applyFont="1" applyBorder="1" applyAlignment="1">
      <alignment horizontal="center" vertical="center"/>
    </xf>
    <xf numFmtId="0" fontId="52" fillId="0" borderId="77" xfId="8" applyFont="1" applyBorder="1" applyAlignment="1">
      <alignment horizontal="center" vertical="center"/>
    </xf>
    <xf numFmtId="0" fontId="52" fillId="0" borderId="78" xfId="8" applyFont="1" applyBorder="1" applyAlignment="1">
      <alignment horizontal="center" vertical="center"/>
    </xf>
    <xf numFmtId="0" fontId="59" fillId="0" borderId="70" xfId="8" applyFont="1" applyBorder="1" applyAlignment="1">
      <alignment horizontal="center" vertical="center" wrapText="1"/>
    </xf>
    <xf numFmtId="0" fontId="59" fillId="0" borderId="71" xfId="8" applyFont="1" applyBorder="1" applyAlignment="1">
      <alignment horizontal="center" vertical="center" wrapText="1"/>
    </xf>
    <xf numFmtId="0" fontId="59" fillId="0" borderId="72" xfId="8" applyFont="1" applyBorder="1" applyAlignment="1">
      <alignment horizontal="center" vertical="center" wrapText="1"/>
    </xf>
    <xf numFmtId="0" fontId="1" fillId="0" borderId="60" xfId="8" applyBorder="1" applyAlignment="1">
      <alignment horizontal="center"/>
    </xf>
    <xf numFmtId="0" fontId="1" fillId="0" borderId="0" xfId="8" applyAlignment="1">
      <alignment horizontal="center"/>
    </xf>
    <xf numFmtId="0" fontId="1" fillId="0" borderId="64" xfId="8" applyBorder="1" applyAlignment="1">
      <alignment horizontal="center"/>
    </xf>
    <xf numFmtId="0" fontId="60" fillId="0" borderId="63" xfId="8" applyFont="1" applyBorder="1" applyAlignment="1">
      <alignment horizontal="left" vertical="center" wrapText="1"/>
    </xf>
    <xf numFmtId="0" fontId="60" fillId="0" borderId="49" xfId="8" applyFont="1" applyBorder="1" applyAlignment="1">
      <alignment horizontal="left" vertical="center"/>
    </xf>
    <xf numFmtId="0" fontId="60" fillId="0" borderId="62" xfId="8" applyFont="1" applyBorder="1" applyAlignment="1">
      <alignment horizontal="left" vertical="center"/>
    </xf>
    <xf numFmtId="0" fontId="56" fillId="0" borderId="73" xfId="8" applyFont="1" applyBorder="1" applyAlignment="1">
      <alignment horizontal="left" vertical="center" wrapText="1"/>
    </xf>
    <xf numFmtId="0" fontId="56" fillId="0" borderId="50" xfId="8" applyFont="1" applyBorder="1" applyAlignment="1">
      <alignment horizontal="left" vertical="center"/>
    </xf>
    <xf numFmtId="0" fontId="56" fillId="0" borderId="69" xfId="8" applyFont="1" applyBorder="1" applyAlignment="1">
      <alignment horizontal="left" vertical="center"/>
    </xf>
    <xf numFmtId="0" fontId="53" fillId="0" borderId="57" xfId="8" applyFont="1" applyBorder="1" applyAlignment="1">
      <alignment horizontal="center" wrapText="1"/>
    </xf>
    <xf numFmtId="0" fontId="68" fillId="0" borderId="0" xfId="8" applyFont="1" applyAlignment="1">
      <alignment vertical="center" wrapText="1"/>
    </xf>
    <xf numFmtId="0" fontId="68" fillId="0" borderId="0" xfId="0" applyFont="1" applyAlignment="1">
      <alignment horizontal="center" vertical="center"/>
    </xf>
    <xf numFmtId="0" fontId="69" fillId="0" borderId="0" xfId="0" applyFont="1" applyAlignment="1">
      <alignment horizontal="center" vertical="center"/>
    </xf>
    <xf numFmtId="0" fontId="68" fillId="0" borderId="0" xfId="8" applyFont="1" applyAlignment="1">
      <alignment vertical="center"/>
    </xf>
  </cellXfs>
  <cellStyles count="9">
    <cellStyle name="Hyperlink" xfId="7" builtinId="8"/>
    <cellStyle name="Hyperlink 2" xfId="4" xr:uid="{D031673B-2E91-452E-9D97-414FA154EC83}"/>
    <cellStyle name="Normal" xfId="0" builtinId="0"/>
    <cellStyle name="Normal 2" xfId="2" xr:uid="{C4E3CCED-FF5F-4AAC-9761-CD203D868905}"/>
    <cellStyle name="Normal 2 2" xfId="6" xr:uid="{7CF751E6-A19D-43EB-A7B0-AFE19A1B6CE7}"/>
    <cellStyle name="Normal 3" xfId="3" xr:uid="{B78AF4DE-8B32-4DE3-A01A-437F3DC70C60}"/>
    <cellStyle name="Normal 4" xfId="8" xr:uid="{0475FAB6-E3D7-4172-A5C0-1FB5EF570F51}"/>
    <cellStyle name="Percent" xfId="1" builtinId="5"/>
    <cellStyle name="Procent 2" xfId="5" xr:uid="{5A7A2B4F-6E97-4B40-90BB-5ACDEB09783A}"/>
  </cellStyles>
  <dxfs count="17">
    <dxf>
      <font>
        <color theme="0"/>
      </font>
    </dxf>
    <dxf>
      <font>
        <color theme="0"/>
      </font>
    </dxf>
    <dxf>
      <font>
        <color theme="0"/>
      </font>
    </dxf>
    <dxf>
      <font>
        <color theme="0"/>
      </font>
    </dxf>
    <dxf>
      <font>
        <color theme="0"/>
      </font>
    </dxf>
    <dxf>
      <font>
        <color theme="0"/>
      </font>
    </dxf>
    <dxf>
      <font>
        <color rgb="FF9C0006"/>
      </font>
    </dxf>
    <dxf>
      <font>
        <color rgb="FF9C0006"/>
      </font>
    </dxf>
    <dxf>
      <font>
        <color rgb="FF9C0006"/>
      </font>
      <fill>
        <patternFill>
          <bgColor rgb="FFFFC7CE"/>
        </patternFill>
      </fill>
    </dxf>
    <dxf>
      <font>
        <color rgb="FF9C0006"/>
      </font>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s>
  <tableStyles count="1" defaultTableStyle="TableStyleMedium2" defaultPivotStyle="PivotStyleLight16">
    <tableStyle name="Invisible" pivot="0" table="0" count="0" xr9:uid="{81DC819C-D437-48E7-8B38-71DEF8833F3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INA\My%20Documents\DOCUME~1\RLAzar\LOCALS~1\Temp\IAS%20worskheet%20CP%20modifi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SWS -2001"/>
      <sheetName val="Adjustments 2001"/>
      <sheetName val="CF"/>
      <sheetName val="Cash flow support"/>
      <sheetName val="BS"/>
      <sheetName val="P&amp;L"/>
      <sheetName val="chgs in equity"/>
      <sheetName val="Notes"/>
      <sheetName val="F. ERROR NOTE"/>
      <sheetName val="Tickmarks"/>
      <sheetName val="def tax jun00"/>
      <sheetName val="py adjs01"/>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statistica.gov.md/ro/statistic_indicator_details/2"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5EC5C-5661-4ADB-8D8F-E49AE2E2B679}">
  <sheetPr>
    <tabColor theme="5" tint="0.39997558519241921"/>
    <pageSetUpPr autoPageBreaks="0"/>
  </sheetPr>
  <dimension ref="A1:K50"/>
  <sheetViews>
    <sheetView showGridLines="0" tabSelected="1" workbookViewId="0">
      <selection activeCell="O20" sqref="O20"/>
    </sheetView>
  </sheetViews>
  <sheetFormatPr defaultColWidth="9.140625" defaultRowHeight="15.75" x14ac:dyDescent="0.25"/>
  <cols>
    <col min="1" max="1" width="2.85546875" style="28" customWidth="1"/>
    <col min="2" max="2" width="3.7109375" style="28" customWidth="1"/>
    <col min="3" max="3" width="22.5703125" style="28" customWidth="1"/>
    <col min="4" max="4" width="18.5703125" style="28" customWidth="1"/>
    <col min="5" max="5" width="16.28515625" style="28" customWidth="1"/>
    <col min="6" max="10" width="14.85546875" style="28" customWidth="1"/>
    <col min="11" max="11" width="11.28515625" style="28" bestFit="1" customWidth="1"/>
    <col min="12" max="16379" width="9.140625" style="28"/>
    <col min="16380" max="16384" width="4.7109375" style="28" customWidth="1"/>
  </cols>
  <sheetData>
    <row r="1" spans="1:10" ht="27" customHeight="1" x14ac:dyDescent="0.25">
      <c r="A1" s="27"/>
      <c r="B1" s="208" t="s">
        <v>88</v>
      </c>
      <c r="C1" s="208"/>
      <c r="D1" s="208"/>
      <c r="E1" s="208"/>
      <c r="F1" s="208"/>
      <c r="G1" s="208"/>
      <c r="H1" s="208"/>
      <c r="I1" s="208"/>
      <c r="J1" s="208"/>
    </row>
    <row r="2" spans="1:10" ht="26.25" customHeight="1" x14ac:dyDescent="0.25">
      <c r="A2" s="27"/>
      <c r="B2" s="29"/>
      <c r="C2" s="29"/>
      <c r="D2" s="29"/>
      <c r="E2" s="29"/>
      <c r="F2" s="29"/>
      <c r="G2" s="29"/>
      <c r="H2" s="27"/>
      <c r="I2" s="27"/>
      <c r="J2" s="27"/>
    </row>
    <row r="3" spans="1:10" s="32" customFormat="1" ht="27" customHeight="1" x14ac:dyDescent="0.25">
      <c r="A3" s="30"/>
      <c r="B3" s="206" t="s">
        <v>19</v>
      </c>
      <c r="C3" s="206"/>
      <c r="D3" s="119"/>
      <c r="E3" s="207"/>
      <c r="F3" s="207"/>
      <c r="G3" s="207"/>
      <c r="H3" s="207"/>
      <c r="I3" s="207"/>
      <c r="J3" s="207"/>
    </row>
    <row r="4" spans="1:10" ht="22.9" customHeight="1" x14ac:dyDescent="0.25">
      <c r="A4" s="27"/>
      <c r="B4" s="196" t="s">
        <v>97</v>
      </c>
      <c r="C4" s="196"/>
      <c r="D4" s="196"/>
      <c r="E4" s="196"/>
      <c r="F4" s="196"/>
      <c r="G4" s="196"/>
      <c r="H4" s="196"/>
      <c r="I4" s="196"/>
      <c r="J4" s="196"/>
    </row>
    <row r="5" spans="1:10" s="48" customFormat="1" ht="25.9" customHeight="1" x14ac:dyDescent="0.25">
      <c r="A5" s="69"/>
      <c r="B5" s="71" t="s">
        <v>98</v>
      </c>
      <c r="C5" s="69"/>
      <c r="D5" s="69"/>
      <c r="E5" s="69"/>
      <c r="F5" s="69"/>
      <c r="G5" s="69"/>
      <c r="H5" s="70"/>
      <c r="I5" s="70"/>
      <c r="J5" s="70"/>
    </row>
    <row r="6" spans="1:10" s="32" customFormat="1" ht="23.25" customHeight="1" x14ac:dyDescent="0.25">
      <c r="A6" s="30"/>
      <c r="B6" s="211" t="s">
        <v>10</v>
      </c>
      <c r="C6" s="199" t="s">
        <v>25</v>
      </c>
      <c r="D6" s="204" t="s">
        <v>147</v>
      </c>
      <c r="E6" s="205"/>
      <c r="F6" s="199" t="s">
        <v>100</v>
      </c>
      <c r="G6" s="199" t="s">
        <v>7</v>
      </c>
      <c r="H6" s="199" t="s">
        <v>12</v>
      </c>
      <c r="I6" s="210" t="s">
        <v>6</v>
      </c>
      <c r="J6" s="210"/>
    </row>
    <row r="7" spans="1:10" s="32" customFormat="1" ht="33" customHeight="1" x14ac:dyDescent="0.25">
      <c r="A7" s="30"/>
      <c r="B7" s="211"/>
      <c r="C7" s="199"/>
      <c r="D7" s="31" t="s">
        <v>148</v>
      </c>
      <c r="E7" s="31" t="s">
        <v>149</v>
      </c>
      <c r="F7" s="199"/>
      <c r="G7" s="199"/>
      <c r="H7" s="199"/>
      <c r="I7" s="31" t="s">
        <v>44</v>
      </c>
      <c r="J7" s="31" t="s">
        <v>45</v>
      </c>
    </row>
    <row r="8" spans="1:10" ht="30.75" customHeight="1" x14ac:dyDescent="0.25">
      <c r="A8" s="27"/>
      <c r="B8" s="61">
        <v>1</v>
      </c>
      <c r="C8" s="65"/>
      <c r="D8" s="65"/>
      <c r="E8" s="65"/>
      <c r="F8" s="63"/>
      <c r="G8" s="63"/>
      <c r="H8" s="64"/>
      <c r="I8" s="63">
        <f t="shared" ref="I8:I17" si="0">H8-J8</f>
        <v>0</v>
      </c>
      <c r="J8" s="63">
        <f>H8*80%</f>
        <v>0</v>
      </c>
    </row>
    <row r="9" spans="1:10" ht="18" customHeight="1" x14ac:dyDescent="0.25">
      <c r="A9" s="27"/>
      <c r="B9" s="61">
        <v>2</v>
      </c>
      <c r="C9" s="66"/>
      <c r="D9" s="66"/>
      <c r="E9" s="66"/>
      <c r="F9" s="63"/>
      <c r="G9" s="63"/>
      <c r="H9" s="64"/>
      <c r="I9" s="63">
        <f t="shared" si="0"/>
        <v>0</v>
      </c>
      <c r="J9" s="63">
        <f t="shared" ref="J9:J17" si="1">H9*80%</f>
        <v>0</v>
      </c>
    </row>
    <row r="10" spans="1:10" ht="18" customHeight="1" x14ac:dyDescent="0.25">
      <c r="A10" s="27"/>
      <c r="B10" s="61">
        <v>3</v>
      </c>
      <c r="C10" s="66"/>
      <c r="D10" s="66"/>
      <c r="E10" s="66"/>
      <c r="F10" s="63"/>
      <c r="G10" s="63"/>
      <c r="H10" s="64"/>
      <c r="I10" s="63">
        <f t="shared" si="0"/>
        <v>0</v>
      </c>
      <c r="J10" s="63">
        <f t="shared" si="1"/>
        <v>0</v>
      </c>
    </row>
    <row r="11" spans="1:10" ht="18" customHeight="1" x14ac:dyDescent="0.25">
      <c r="A11" s="27"/>
      <c r="B11" s="61">
        <v>4</v>
      </c>
      <c r="C11" s="67"/>
      <c r="D11" s="67"/>
      <c r="E11" s="67"/>
      <c r="F11" s="63"/>
      <c r="G11" s="63"/>
      <c r="H11" s="64"/>
      <c r="I11" s="63">
        <f t="shared" si="0"/>
        <v>0</v>
      </c>
      <c r="J11" s="63">
        <f t="shared" si="1"/>
        <v>0</v>
      </c>
    </row>
    <row r="12" spans="1:10" ht="18" customHeight="1" x14ac:dyDescent="0.25">
      <c r="A12" s="27"/>
      <c r="B12" s="61">
        <v>5</v>
      </c>
      <c r="C12" s="65"/>
      <c r="D12" s="65"/>
      <c r="E12" s="65"/>
      <c r="F12" s="63"/>
      <c r="G12" s="63"/>
      <c r="H12" s="64"/>
      <c r="I12" s="63">
        <f t="shared" si="0"/>
        <v>0</v>
      </c>
      <c r="J12" s="63">
        <f t="shared" si="1"/>
        <v>0</v>
      </c>
    </row>
    <row r="13" spans="1:10" ht="18" customHeight="1" x14ac:dyDescent="0.25">
      <c r="A13" s="27"/>
      <c r="B13" s="61">
        <v>6</v>
      </c>
      <c r="C13" s="66"/>
      <c r="D13" s="66"/>
      <c r="E13" s="66"/>
      <c r="F13" s="63"/>
      <c r="G13" s="63"/>
      <c r="H13" s="64"/>
      <c r="I13" s="63">
        <f t="shared" si="0"/>
        <v>0</v>
      </c>
      <c r="J13" s="63">
        <f t="shared" si="1"/>
        <v>0</v>
      </c>
    </row>
    <row r="14" spans="1:10" ht="27.75" customHeight="1" x14ac:dyDescent="0.25">
      <c r="A14" s="27"/>
      <c r="B14" s="61">
        <v>7</v>
      </c>
      <c r="C14" s="66"/>
      <c r="D14" s="66"/>
      <c r="E14" s="66"/>
      <c r="F14" s="63"/>
      <c r="G14" s="63"/>
      <c r="H14" s="64"/>
      <c r="I14" s="63">
        <f t="shared" si="0"/>
        <v>0</v>
      </c>
      <c r="J14" s="63">
        <f t="shared" si="1"/>
        <v>0</v>
      </c>
    </row>
    <row r="15" spans="1:10" ht="18" customHeight="1" x14ac:dyDescent="0.25">
      <c r="A15" s="27"/>
      <c r="B15" s="61">
        <v>8</v>
      </c>
      <c r="C15" s="67"/>
      <c r="D15" s="67"/>
      <c r="E15" s="67"/>
      <c r="F15" s="63"/>
      <c r="G15" s="63"/>
      <c r="H15" s="64"/>
      <c r="I15" s="63">
        <f t="shared" si="0"/>
        <v>0</v>
      </c>
      <c r="J15" s="63">
        <f t="shared" si="1"/>
        <v>0</v>
      </c>
    </row>
    <row r="16" spans="1:10" ht="18" customHeight="1" x14ac:dyDescent="0.25">
      <c r="A16" s="27"/>
      <c r="B16" s="61">
        <v>9</v>
      </c>
      <c r="C16" s="65"/>
      <c r="D16" s="65"/>
      <c r="E16" s="65"/>
      <c r="F16" s="63"/>
      <c r="G16" s="63"/>
      <c r="H16" s="64"/>
      <c r="I16" s="63">
        <f t="shared" si="0"/>
        <v>0</v>
      </c>
      <c r="J16" s="63">
        <f t="shared" si="1"/>
        <v>0</v>
      </c>
    </row>
    <row r="17" spans="1:11" ht="18" customHeight="1" x14ac:dyDescent="0.25">
      <c r="A17" s="27"/>
      <c r="B17" s="61">
        <v>10</v>
      </c>
      <c r="C17" s="66"/>
      <c r="D17" s="66"/>
      <c r="E17" s="66"/>
      <c r="F17" s="63"/>
      <c r="G17" s="63"/>
      <c r="H17" s="64"/>
      <c r="I17" s="63">
        <f t="shared" si="0"/>
        <v>0</v>
      </c>
      <c r="J17" s="63">
        <f t="shared" si="1"/>
        <v>0</v>
      </c>
    </row>
    <row r="18" spans="1:11" ht="24" customHeight="1" x14ac:dyDescent="0.25">
      <c r="A18" s="27"/>
      <c r="B18" s="209" t="s">
        <v>43</v>
      </c>
      <c r="C18" s="209"/>
      <c r="D18" s="209"/>
      <c r="E18" s="209"/>
      <c r="F18" s="209"/>
      <c r="G18" s="209"/>
      <c r="H18" s="33">
        <f>SUM(H8:H17)</f>
        <v>0</v>
      </c>
      <c r="I18" s="33">
        <f>SUM(I8:I17)</f>
        <v>0</v>
      </c>
      <c r="J18" s="33">
        <f>SUM(J8:J17)</f>
        <v>0</v>
      </c>
    </row>
    <row r="19" spans="1:11" s="92" customFormat="1" ht="16.5" customHeight="1" x14ac:dyDescent="0.25">
      <c r="B19" s="93"/>
      <c r="C19" s="200" t="s">
        <v>101</v>
      </c>
      <c r="D19" s="200"/>
      <c r="E19" s="200"/>
      <c r="F19" s="200"/>
      <c r="G19" s="200"/>
      <c r="H19" s="94"/>
      <c r="I19" s="95">
        <f>IF($H$18=0,0,I18/$H$18)</f>
        <v>0</v>
      </c>
      <c r="J19" s="101">
        <f>IF($H$18=0,0,J18/$H$18)</f>
        <v>0</v>
      </c>
    </row>
    <row r="20" spans="1:11" s="92" customFormat="1" ht="16.899999999999999" customHeight="1" x14ac:dyDescent="0.25">
      <c r="B20" s="93"/>
      <c r="C20" s="193" t="s">
        <v>102</v>
      </c>
      <c r="D20" s="193"/>
      <c r="E20" s="193"/>
      <c r="F20" s="193"/>
      <c r="G20" s="193"/>
      <c r="H20" s="94"/>
      <c r="I20" s="96"/>
      <c r="J20" s="97" t="str">
        <f>IF(J19&lt;=0.8001,"ok","ATENȚIE: Grantul depășește 80% din valoarea serviciilor de dezvoltare")</f>
        <v>ok</v>
      </c>
    </row>
    <row r="21" spans="1:11" s="92" customFormat="1" ht="16.5" customHeight="1" x14ac:dyDescent="0.25">
      <c r="B21" s="93"/>
      <c r="C21" s="201" t="s">
        <v>106</v>
      </c>
      <c r="D21" s="201"/>
      <c r="E21" s="201"/>
      <c r="F21" s="201"/>
      <c r="G21" s="201"/>
      <c r="H21" s="94"/>
      <c r="I21" s="95"/>
      <c r="J21" s="101" t="e">
        <f>J18/$J$42</f>
        <v>#DIV/0!</v>
      </c>
    </row>
    <row r="22" spans="1:11" ht="24" customHeight="1" x14ac:dyDescent="0.3">
      <c r="B22" s="35"/>
      <c r="C22" s="35"/>
      <c r="D22" s="35"/>
      <c r="E22" s="35"/>
      <c r="F22" s="35"/>
      <c r="G22" s="35"/>
      <c r="H22" s="36"/>
      <c r="I22" s="38"/>
      <c r="J22" s="39"/>
    </row>
    <row r="23" spans="1:11" s="48" customFormat="1" ht="16.5" customHeight="1" x14ac:dyDescent="0.25">
      <c r="B23" s="71" t="s">
        <v>99</v>
      </c>
      <c r="C23" s="35"/>
      <c r="D23" s="35"/>
      <c r="E23" s="35"/>
      <c r="F23" s="35"/>
      <c r="G23" s="35"/>
      <c r="H23" s="36"/>
      <c r="I23" s="38"/>
      <c r="J23" s="72"/>
    </row>
    <row r="24" spans="1:11" ht="16.5" customHeight="1" x14ac:dyDescent="0.25">
      <c r="B24" s="212" t="s">
        <v>10</v>
      </c>
      <c r="C24" s="213" t="s">
        <v>25</v>
      </c>
      <c r="D24" s="204" t="s">
        <v>147</v>
      </c>
      <c r="E24" s="205"/>
      <c r="F24" s="199" t="s">
        <v>100</v>
      </c>
      <c r="G24" s="197" t="s">
        <v>7</v>
      </c>
      <c r="H24" s="197" t="s">
        <v>12</v>
      </c>
      <c r="I24" s="210" t="s">
        <v>6</v>
      </c>
      <c r="J24" s="210"/>
      <c r="K24" s="32"/>
    </row>
    <row r="25" spans="1:11" ht="30" x14ac:dyDescent="0.25">
      <c r="B25" s="212"/>
      <c r="C25" s="213"/>
      <c r="D25" s="31" t="s">
        <v>148</v>
      </c>
      <c r="E25" s="31" t="s">
        <v>149</v>
      </c>
      <c r="F25" s="199"/>
      <c r="G25" s="198"/>
      <c r="H25" s="198"/>
      <c r="I25" s="31" t="s">
        <v>20</v>
      </c>
      <c r="J25" s="31" t="s">
        <v>46</v>
      </c>
      <c r="K25" s="40"/>
    </row>
    <row r="26" spans="1:11" ht="16.5" customHeight="1" x14ac:dyDescent="0.25">
      <c r="B26" s="61">
        <v>1</v>
      </c>
      <c r="C26" s="62"/>
      <c r="D26" s="62"/>
      <c r="E26" s="62"/>
      <c r="F26" s="63"/>
      <c r="G26" s="63"/>
      <c r="H26" s="64"/>
      <c r="I26" s="63">
        <f>H26-J26</f>
        <v>0</v>
      </c>
      <c r="J26" s="63">
        <f>H26*50%</f>
        <v>0</v>
      </c>
      <c r="K26" s="41"/>
    </row>
    <row r="27" spans="1:11" ht="16.5" customHeight="1" x14ac:dyDescent="0.25">
      <c r="B27" s="61">
        <v>2</v>
      </c>
      <c r="C27" s="62"/>
      <c r="D27" s="62"/>
      <c r="E27" s="62"/>
      <c r="F27" s="63"/>
      <c r="G27" s="63"/>
      <c r="H27" s="64"/>
      <c r="I27" s="63">
        <f t="shared" ref="I27:I35" si="2">H27-J27</f>
        <v>0</v>
      </c>
      <c r="J27" s="63">
        <f t="shared" ref="J27:J35" si="3">H27*50%</f>
        <v>0</v>
      </c>
      <c r="K27" s="41"/>
    </row>
    <row r="28" spans="1:11" ht="16.5" customHeight="1" x14ac:dyDescent="0.25">
      <c r="B28" s="61">
        <v>3</v>
      </c>
      <c r="C28" s="62"/>
      <c r="D28" s="62"/>
      <c r="E28" s="62"/>
      <c r="F28" s="63"/>
      <c r="G28" s="63"/>
      <c r="H28" s="64"/>
      <c r="I28" s="63">
        <f t="shared" si="2"/>
        <v>0</v>
      </c>
      <c r="J28" s="63">
        <f t="shared" si="3"/>
        <v>0</v>
      </c>
      <c r="K28" s="41"/>
    </row>
    <row r="29" spans="1:11" ht="16.5" customHeight="1" x14ac:dyDescent="0.25">
      <c r="B29" s="61">
        <v>4</v>
      </c>
      <c r="C29" s="62"/>
      <c r="D29" s="62"/>
      <c r="E29" s="62"/>
      <c r="F29" s="63"/>
      <c r="G29" s="63"/>
      <c r="H29" s="64"/>
      <c r="I29" s="63">
        <f t="shared" si="2"/>
        <v>0</v>
      </c>
      <c r="J29" s="63">
        <f t="shared" si="3"/>
        <v>0</v>
      </c>
      <c r="K29" s="41"/>
    </row>
    <row r="30" spans="1:11" ht="16.5" customHeight="1" x14ac:dyDescent="0.25">
      <c r="B30" s="61">
        <v>5</v>
      </c>
      <c r="C30" s="62"/>
      <c r="D30" s="62"/>
      <c r="E30" s="62"/>
      <c r="F30" s="63"/>
      <c r="G30" s="63"/>
      <c r="H30" s="64"/>
      <c r="I30" s="63">
        <f t="shared" si="2"/>
        <v>0</v>
      </c>
      <c r="J30" s="63">
        <f t="shared" si="3"/>
        <v>0</v>
      </c>
      <c r="K30" s="41"/>
    </row>
    <row r="31" spans="1:11" ht="16.5" customHeight="1" x14ac:dyDescent="0.25">
      <c r="B31" s="61">
        <v>6</v>
      </c>
      <c r="C31" s="62"/>
      <c r="D31" s="62"/>
      <c r="E31" s="62"/>
      <c r="F31" s="63"/>
      <c r="G31" s="63"/>
      <c r="H31" s="64"/>
      <c r="I31" s="63">
        <f t="shared" si="2"/>
        <v>0</v>
      </c>
      <c r="J31" s="63">
        <f t="shared" si="3"/>
        <v>0</v>
      </c>
      <c r="K31" s="41"/>
    </row>
    <row r="32" spans="1:11" ht="16.5" customHeight="1" x14ac:dyDescent="0.25">
      <c r="B32" s="61">
        <v>7</v>
      </c>
      <c r="C32" s="62"/>
      <c r="D32" s="62"/>
      <c r="E32" s="62"/>
      <c r="F32" s="63"/>
      <c r="G32" s="63"/>
      <c r="H32" s="64"/>
      <c r="I32" s="63">
        <f t="shared" si="2"/>
        <v>0</v>
      </c>
      <c r="J32" s="63">
        <f t="shared" si="3"/>
        <v>0</v>
      </c>
      <c r="K32" s="41"/>
    </row>
    <row r="33" spans="1:11" ht="16.5" customHeight="1" x14ac:dyDescent="0.25">
      <c r="B33" s="61">
        <v>8</v>
      </c>
      <c r="C33" s="62"/>
      <c r="D33" s="62"/>
      <c r="E33" s="62"/>
      <c r="F33" s="63"/>
      <c r="G33" s="63"/>
      <c r="H33" s="64"/>
      <c r="I33" s="63">
        <f t="shared" si="2"/>
        <v>0</v>
      </c>
      <c r="J33" s="63">
        <f t="shared" si="3"/>
        <v>0</v>
      </c>
      <c r="K33" s="41"/>
    </row>
    <row r="34" spans="1:11" ht="16.5" customHeight="1" x14ac:dyDescent="0.25">
      <c r="B34" s="61">
        <v>9</v>
      </c>
      <c r="C34" s="62"/>
      <c r="D34" s="62"/>
      <c r="E34" s="62"/>
      <c r="F34" s="63"/>
      <c r="G34" s="63"/>
      <c r="H34" s="64"/>
      <c r="I34" s="63">
        <f t="shared" si="2"/>
        <v>0</v>
      </c>
      <c r="J34" s="63">
        <f t="shared" si="3"/>
        <v>0</v>
      </c>
      <c r="K34" s="42"/>
    </row>
    <row r="35" spans="1:11" ht="16.5" customHeight="1" x14ac:dyDescent="0.25">
      <c r="B35" s="61">
        <v>10</v>
      </c>
      <c r="C35" s="62"/>
      <c r="D35" s="62"/>
      <c r="E35" s="62"/>
      <c r="F35" s="63"/>
      <c r="G35" s="63"/>
      <c r="H35" s="64"/>
      <c r="I35" s="63">
        <f t="shared" si="2"/>
        <v>0</v>
      </c>
      <c r="J35" s="63">
        <f t="shared" si="3"/>
        <v>0</v>
      </c>
      <c r="K35" s="41"/>
    </row>
    <row r="36" spans="1:11" ht="16.5" customHeight="1" x14ac:dyDescent="0.25">
      <c r="B36" s="209" t="s">
        <v>8</v>
      </c>
      <c r="C36" s="209"/>
      <c r="D36" s="209"/>
      <c r="E36" s="209"/>
      <c r="F36" s="43"/>
      <c r="G36" s="44"/>
      <c r="H36" s="33">
        <f>SUM(H26:H35)</f>
        <v>0</v>
      </c>
      <c r="I36" s="33">
        <f>SUM(I26:I35)</f>
        <v>0</v>
      </c>
      <c r="J36" s="33">
        <f>SUM(J26:J35)</f>
        <v>0</v>
      </c>
      <c r="K36" s="41"/>
    </row>
    <row r="37" spans="1:11" s="92" customFormat="1" ht="19.149999999999999" customHeight="1" x14ac:dyDescent="0.25">
      <c r="B37" s="93"/>
      <c r="C37" s="200" t="s">
        <v>101</v>
      </c>
      <c r="D37" s="200"/>
      <c r="E37" s="200"/>
      <c r="F37" s="200"/>
      <c r="G37" s="200"/>
      <c r="H37" s="94"/>
      <c r="I37" s="95">
        <f>IF($H$36=0,0,I36/$H$36)</f>
        <v>0</v>
      </c>
      <c r="J37" s="95">
        <f>IF($H$36=0,0,J36/$H$36)</f>
        <v>0</v>
      </c>
    </row>
    <row r="38" spans="1:11" s="92" customFormat="1" ht="18.600000000000001" customHeight="1" x14ac:dyDescent="0.25">
      <c r="B38" s="93"/>
      <c r="C38" s="193" t="s">
        <v>102</v>
      </c>
      <c r="D38" s="193"/>
      <c r="E38" s="193"/>
      <c r="F38" s="193"/>
      <c r="G38" s="193"/>
      <c r="H38" s="94"/>
      <c r="I38" s="96"/>
      <c r="J38" s="97" t="str">
        <f>IF(J37&lt;=0.5001,"ok","ATENȚIE: Grantul depășește 50% din valoarea imobilizărilor corporale")</f>
        <v>ok</v>
      </c>
    </row>
    <row r="39" spans="1:11" s="92" customFormat="1" ht="16.5" customHeight="1" x14ac:dyDescent="0.25">
      <c r="B39" s="93"/>
      <c r="C39" s="201" t="s">
        <v>104</v>
      </c>
      <c r="D39" s="201"/>
      <c r="E39" s="201"/>
      <c r="F39" s="201"/>
      <c r="G39" s="201"/>
      <c r="H39" s="94"/>
      <c r="I39" s="95"/>
      <c r="J39" s="95" t="e">
        <f>ROUND(J36/$J$42,4)</f>
        <v>#DIV/0!</v>
      </c>
    </row>
    <row r="40" spans="1:11" s="92" customFormat="1" ht="16.5" customHeight="1" x14ac:dyDescent="0.25">
      <c r="B40" s="93"/>
      <c r="C40" s="193" t="s">
        <v>105</v>
      </c>
      <c r="D40" s="193"/>
      <c r="E40" s="193"/>
      <c r="F40" s="98"/>
      <c r="G40" s="98"/>
      <c r="H40" s="94"/>
      <c r="I40" s="95"/>
      <c r="J40" s="99" t="e">
        <f>IF(J39&gt;=0.45001,"ATENȚIE!!! Ați depășit 45%. Nu este respectat raportul pentru utilaje!","ok")</f>
        <v>#DIV/0!</v>
      </c>
      <c r="K40" s="100"/>
    </row>
    <row r="41" spans="1:11" ht="34.9" customHeight="1" x14ac:dyDescent="0.35">
      <c r="B41" s="35"/>
      <c r="C41" s="73"/>
      <c r="D41" s="73"/>
      <c r="E41" s="73"/>
      <c r="F41" s="73"/>
      <c r="G41" s="73"/>
      <c r="H41" s="36"/>
      <c r="I41" s="37"/>
      <c r="K41" s="34"/>
    </row>
    <row r="42" spans="1:11" ht="28.15" customHeight="1" x14ac:dyDescent="0.25">
      <c r="B42" s="202" t="s">
        <v>17</v>
      </c>
      <c r="C42" s="203"/>
      <c r="D42" s="203"/>
      <c r="E42" s="203"/>
      <c r="F42" s="203"/>
      <c r="G42" s="203"/>
      <c r="H42" s="45">
        <f>H18+H36</f>
        <v>0</v>
      </c>
      <c r="I42" s="45">
        <f>I18+I36</f>
        <v>0</v>
      </c>
      <c r="J42" s="45">
        <f>J18+J36</f>
        <v>0</v>
      </c>
    </row>
    <row r="43" spans="1:11" ht="21" customHeight="1" x14ac:dyDescent="0.25">
      <c r="B43" s="68"/>
      <c r="C43" s="88"/>
      <c r="D43" s="88"/>
      <c r="E43" s="88"/>
      <c r="F43" s="88"/>
      <c r="G43" s="88"/>
      <c r="H43" s="89"/>
      <c r="I43" s="90"/>
      <c r="J43" s="91" t="str">
        <f>IF(J42&gt;=2000000.05,"ATENȚIE!!! Ați depășit grantul maxim!","ok")</f>
        <v>ok</v>
      </c>
    </row>
    <row r="44" spans="1:11" ht="24.75" customHeight="1" x14ac:dyDescent="0.25">
      <c r="A44" s="27"/>
      <c r="B44" s="46"/>
      <c r="C44" s="87"/>
      <c r="D44" s="87"/>
      <c r="E44" s="87"/>
      <c r="F44" s="87"/>
      <c r="G44" s="87"/>
      <c r="H44" s="87"/>
      <c r="I44" s="36"/>
      <c r="J44" s="36"/>
    </row>
    <row r="45" spans="1:11" ht="18.75" x14ac:dyDescent="0.3">
      <c r="A45" s="27"/>
      <c r="B45" s="74" t="s">
        <v>9</v>
      </c>
      <c r="C45" s="27"/>
      <c r="D45" s="27"/>
      <c r="E45" s="27"/>
      <c r="F45" s="27"/>
      <c r="G45" s="27"/>
      <c r="H45" s="27"/>
    </row>
    <row r="46" spans="1:11" ht="18.75" x14ac:dyDescent="0.3">
      <c r="A46" s="27"/>
      <c r="B46" s="75"/>
      <c r="C46" s="76" t="s">
        <v>103</v>
      </c>
      <c r="D46" s="76"/>
      <c r="E46" s="77"/>
      <c r="F46" s="77"/>
      <c r="G46" s="77"/>
      <c r="H46" s="78"/>
    </row>
    <row r="47" spans="1:11" ht="23.45" customHeight="1" x14ac:dyDescent="0.3">
      <c r="B47" s="79"/>
      <c r="C47" s="80" t="s">
        <v>107</v>
      </c>
      <c r="D47" s="80"/>
      <c r="E47" s="81"/>
      <c r="F47" s="81"/>
      <c r="G47" s="81"/>
      <c r="H47" s="82"/>
      <c r="K47" s="47"/>
    </row>
    <row r="48" spans="1:11" ht="30.75" customHeight="1" x14ac:dyDescent="0.25">
      <c r="B48" s="83"/>
      <c r="C48" s="194" t="s">
        <v>108</v>
      </c>
      <c r="D48" s="194"/>
      <c r="E48" s="194"/>
      <c r="F48" s="194"/>
      <c r="G48" s="194"/>
      <c r="H48" s="195"/>
      <c r="K48" s="47"/>
    </row>
    <row r="49" spans="2:11" ht="51.6" customHeight="1" x14ac:dyDescent="0.25">
      <c r="B49" s="83"/>
      <c r="C49" s="194" t="s">
        <v>109</v>
      </c>
      <c r="D49" s="194"/>
      <c r="E49" s="194"/>
      <c r="F49" s="194"/>
      <c r="G49" s="194"/>
      <c r="H49" s="195"/>
      <c r="K49" s="47"/>
    </row>
    <row r="50" spans="2:11" ht="17.25" customHeight="1" x14ac:dyDescent="0.25">
      <c r="B50" s="84"/>
      <c r="C50" s="85"/>
      <c r="D50" s="85"/>
      <c r="E50" s="85"/>
      <c r="F50" s="85"/>
      <c r="G50" s="85"/>
      <c r="H50" s="86"/>
    </row>
  </sheetData>
  <dataConsolidate/>
  <mergeCells count="30">
    <mergeCell ref="B3:C3"/>
    <mergeCell ref="E3:J3"/>
    <mergeCell ref="B1:J1"/>
    <mergeCell ref="B36:E36"/>
    <mergeCell ref="B18:G18"/>
    <mergeCell ref="F6:F7"/>
    <mergeCell ref="I24:J24"/>
    <mergeCell ref="I6:J6"/>
    <mergeCell ref="G6:G7"/>
    <mergeCell ref="H6:H7"/>
    <mergeCell ref="B6:B7"/>
    <mergeCell ref="C6:C7"/>
    <mergeCell ref="B24:B25"/>
    <mergeCell ref="C24:C25"/>
    <mergeCell ref="C38:G38"/>
    <mergeCell ref="C48:H48"/>
    <mergeCell ref="C49:H49"/>
    <mergeCell ref="C40:E40"/>
    <mergeCell ref="B4:J4"/>
    <mergeCell ref="H24:H25"/>
    <mergeCell ref="G24:G25"/>
    <mergeCell ref="F24:F25"/>
    <mergeCell ref="C19:G19"/>
    <mergeCell ref="C21:G21"/>
    <mergeCell ref="C20:G20"/>
    <mergeCell ref="B42:G42"/>
    <mergeCell ref="C37:G37"/>
    <mergeCell ref="C39:G39"/>
    <mergeCell ref="D6:E6"/>
    <mergeCell ref="D24:E24"/>
  </mergeCells>
  <conditionalFormatting sqref="J20">
    <cfRule type="cellIs" dxfId="16" priority="5" operator="equal">
      <formula>0</formula>
    </cfRule>
  </conditionalFormatting>
  <conditionalFormatting sqref="J39">
    <cfRule type="cellIs" dxfId="15" priority="4" operator="greaterThan">
      <formula>0.45</formula>
    </cfRule>
  </conditionalFormatting>
  <conditionalFormatting sqref="J40">
    <cfRule type="cellIs" dxfId="14" priority="3" operator="equal">
      <formula>0</formula>
    </cfRule>
  </conditionalFormatting>
  <conditionalFormatting sqref="J42">
    <cfRule type="cellIs" dxfId="13" priority="2" operator="greaterThan">
      <formula>2000000.05</formula>
    </cfRule>
  </conditionalFormatting>
  <conditionalFormatting sqref="J43">
    <cfRule type="cellIs" dxfId="12" priority="1" operator="equal">
      <formula>0</formula>
    </cfRule>
  </conditionalFormatting>
  <pageMargins left="0.39370078740157483" right="0.19685039370078741" top="0.47244094488188981" bottom="0.39370078740157483" header="0.31496062992125984" footer="0.19685039370078741"/>
  <pageSetup paperSize="9" scale="75" orientation="landscape" r:id="rId1"/>
  <headerFooter>
    <oddHeader>&amp;R&amp;"Times New Roman,Regular"&amp;12&amp;K00FF00Public</oddHeader>
    <evenHeader>&amp;R&amp;"Times New Roman,Regular"&amp;12&amp;K00FF00Public</evenHeader>
    <firstHeader>&amp;R&amp;"Times New Roman,Regular"&amp;12&amp;K00FF00Public</first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DB348-01E9-4200-8BC3-D6A90DD4FDE9}">
  <sheetPr>
    <tabColor theme="9" tint="0.39997558519241921"/>
    <pageSetUpPr autoPageBreaks="0" fitToPage="1"/>
  </sheetPr>
  <dimension ref="B2:AK61"/>
  <sheetViews>
    <sheetView showGridLines="0" showZeros="0" zoomScale="80" zoomScaleNormal="80" workbookViewId="0">
      <selection activeCell="K14" sqref="K14"/>
    </sheetView>
  </sheetViews>
  <sheetFormatPr defaultColWidth="9.140625" defaultRowHeight="15" outlineLevelRow="1" outlineLevelCol="1" x14ac:dyDescent="0.25"/>
  <cols>
    <col min="1" max="1" width="2.5703125" style="92" customWidth="1"/>
    <col min="2" max="2" width="6" style="92" customWidth="1"/>
    <col min="3" max="3" width="44.85546875" style="92" customWidth="1"/>
    <col min="4" max="4" width="19.5703125" style="92" customWidth="1"/>
    <col min="5" max="12" width="15.42578125" style="92" customWidth="1"/>
    <col min="13" max="13" width="12" style="92" customWidth="1"/>
    <col min="14" max="14" width="14" style="92" customWidth="1"/>
    <col min="15" max="15" width="12" style="92" customWidth="1"/>
    <col min="16" max="16" width="13.28515625" style="92" customWidth="1"/>
    <col min="17" max="17" width="12" style="92" customWidth="1"/>
    <col min="18" max="18" width="14.28515625" style="92" customWidth="1"/>
    <col min="19" max="19" width="14.85546875" style="92" customWidth="1"/>
    <col min="20" max="36" width="9.140625" style="92" hidden="1" customWidth="1" outlineLevel="1"/>
    <col min="37" max="37" width="9.140625" style="92" collapsed="1"/>
    <col min="38" max="16384" width="9.140625" style="92"/>
  </cols>
  <sheetData>
    <row r="2" spans="2:36" ht="30.75" customHeight="1" x14ac:dyDescent="0.25">
      <c r="C2" s="127"/>
      <c r="D2" s="214" t="s">
        <v>88</v>
      </c>
      <c r="E2" s="214"/>
      <c r="F2" s="214"/>
      <c r="G2" s="214"/>
      <c r="H2" s="214"/>
      <c r="I2" s="214"/>
      <c r="J2" s="214"/>
      <c r="K2" s="214"/>
      <c r="L2" s="214"/>
      <c r="M2" s="214"/>
      <c r="N2" s="214"/>
      <c r="O2" s="214"/>
      <c r="P2" s="214"/>
      <c r="Q2" s="214"/>
      <c r="R2" s="214"/>
    </row>
    <row r="3" spans="2:36" ht="24.75" customHeight="1" thickBot="1" x14ac:dyDescent="0.3">
      <c r="C3" s="128" t="s">
        <v>19</v>
      </c>
      <c r="D3" s="215"/>
      <c r="E3" s="215"/>
      <c r="F3" s="215"/>
      <c r="G3" s="215"/>
      <c r="H3" s="215"/>
      <c r="I3" s="215"/>
      <c r="J3" s="215"/>
      <c r="K3" s="215"/>
      <c r="L3" s="215"/>
      <c r="M3" s="215"/>
      <c r="N3" s="215"/>
      <c r="O3" s="215"/>
      <c r="P3" s="215"/>
      <c r="Q3" s="215"/>
      <c r="R3" s="216"/>
      <c r="S3" s="129"/>
    </row>
    <row r="4" spans="2:36" ht="37.5" customHeight="1" x14ac:dyDescent="0.25">
      <c r="B4" s="4" t="s">
        <v>56</v>
      </c>
      <c r="C4" s="4" t="s">
        <v>74</v>
      </c>
      <c r="D4" s="4"/>
      <c r="E4" s="5"/>
      <c r="F4" s="5"/>
      <c r="G4" s="5"/>
      <c r="H4" s="5"/>
      <c r="I4" s="5"/>
      <c r="J4" s="5"/>
      <c r="K4" s="5"/>
      <c r="L4" s="5"/>
      <c r="M4" s="130"/>
      <c r="N4" s="130"/>
      <c r="O4" s="130"/>
      <c r="P4" s="130"/>
      <c r="Q4" s="130"/>
      <c r="R4" s="130"/>
    </row>
    <row r="5" spans="2:36" ht="39.75" customHeight="1" x14ac:dyDescent="0.25">
      <c r="B5" s="223"/>
      <c r="C5" s="199" t="s">
        <v>2</v>
      </c>
      <c r="D5" s="199" t="s">
        <v>26</v>
      </c>
      <c r="E5" s="220" t="s">
        <v>47</v>
      </c>
      <c r="F5" s="220"/>
      <c r="G5" s="220" t="s">
        <v>90</v>
      </c>
      <c r="H5" s="220"/>
      <c r="I5" s="220" t="s">
        <v>91</v>
      </c>
      <c r="J5" s="220"/>
      <c r="K5" s="220" t="s">
        <v>92</v>
      </c>
      <c r="L5" s="220"/>
      <c r="M5" s="220" t="s">
        <v>93</v>
      </c>
      <c r="N5" s="220"/>
      <c r="O5" s="220" t="s">
        <v>62</v>
      </c>
      <c r="P5" s="220"/>
      <c r="Q5" s="220" t="s">
        <v>94</v>
      </c>
      <c r="R5" s="220"/>
      <c r="S5" s="132"/>
      <c r="T5" s="225" t="s">
        <v>95</v>
      </c>
      <c r="U5" s="225"/>
      <c r="V5" s="225" t="s">
        <v>48</v>
      </c>
      <c r="W5" s="225"/>
      <c r="X5" s="225" t="s">
        <v>49</v>
      </c>
      <c r="Y5" s="225"/>
      <c r="Z5" s="225" t="s">
        <v>50</v>
      </c>
      <c r="AA5" s="225"/>
      <c r="AB5" s="225" t="s">
        <v>96</v>
      </c>
      <c r="AC5" s="225"/>
      <c r="AE5" s="133">
        <v>2023</v>
      </c>
      <c r="AF5" s="133">
        <v>2024</v>
      </c>
      <c r="AG5" s="133">
        <v>2025</v>
      </c>
      <c r="AH5" s="133">
        <v>2026</v>
      </c>
      <c r="AI5" s="133">
        <v>2027</v>
      </c>
      <c r="AJ5" s="133">
        <v>2028</v>
      </c>
    </row>
    <row r="6" spans="2:36" ht="27.75" customHeight="1" x14ac:dyDescent="0.25">
      <c r="B6" s="223"/>
      <c r="C6" s="199"/>
      <c r="D6" s="199"/>
      <c r="E6" s="131" t="s">
        <v>3</v>
      </c>
      <c r="F6" s="131" t="s">
        <v>68</v>
      </c>
      <c r="G6" s="131" t="s">
        <v>3</v>
      </c>
      <c r="H6" s="131" t="s">
        <v>68</v>
      </c>
      <c r="I6" s="131" t="s">
        <v>3</v>
      </c>
      <c r="J6" s="131" t="s">
        <v>68</v>
      </c>
      <c r="K6" s="131" t="s">
        <v>3</v>
      </c>
      <c r="L6" s="131" t="s">
        <v>68</v>
      </c>
      <c r="M6" s="131" t="s">
        <v>3</v>
      </c>
      <c r="N6" s="131" t="s">
        <v>68</v>
      </c>
      <c r="O6" s="131" t="s">
        <v>3</v>
      </c>
      <c r="P6" s="131" t="s">
        <v>68</v>
      </c>
      <c r="Q6" s="131" t="s">
        <v>3</v>
      </c>
      <c r="R6" s="131" t="s">
        <v>68</v>
      </c>
      <c r="S6" s="134" t="s">
        <v>111</v>
      </c>
      <c r="T6" s="135" t="s">
        <v>3</v>
      </c>
      <c r="U6" s="135" t="s">
        <v>4</v>
      </c>
      <c r="V6" s="135" t="s">
        <v>3</v>
      </c>
      <c r="W6" s="135" t="s">
        <v>4</v>
      </c>
      <c r="X6" s="135" t="s">
        <v>3</v>
      </c>
      <c r="Y6" s="135" t="s">
        <v>4</v>
      </c>
      <c r="Z6" s="135" t="s">
        <v>3</v>
      </c>
      <c r="AA6" s="135" t="s">
        <v>4</v>
      </c>
      <c r="AB6" s="135" t="s">
        <v>3</v>
      </c>
      <c r="AC6" s="135" t="s">
        <v>4</v>
      </c>
      <c r="AE6" s="135" t="s">
        <v>4</v>
      </c>
      <c r="AF6" s="135" t="s">
        <v>4</v>
      </c>
      <c r="AG6" s="135" t="s">
        <v>4</v>
      </c>
      <c r="AH6" s="135" t="s">
        <v>4</v>
      </c>
      <c r="AI6" s="135" t="s">
        <v>4</v>
      </c>
      <c r="AJ6" s="135" t="s">
        <v>4</v>
      </c>
    </row>
    <row r="7" spans="2:36" s="140" customFormat="1" ht="30" customHeight="1" x14ac:dyDescent="0.25">
      <c r="B7" s="221" t="s">
        <v>24</v>
      </c>
      <c r="C7" s="224" t="s">
        <v>22</v>
      </c>
      <c r="D7" s="136" t="s">
        <v>39</v>
      </c>
      <c r="E7" s="137"/>
      <c r="F7" s="137"/>
      <c r="G7" s="137"/>
      <c r="H7" s="137"/>
      <c r="I7" s="137"/>
      <c r="J7" s="137"/>
      <c r="K7" s="137"/>
      <c r="L7" s="137"/>
      <c r="M7" s="137"/>
      <c r="N7" s="137"/>
      <c r="O7" s="137"/>
      <c r="P7" s="137"/>
      <c r="Q7" s="137"/>
      <c r="R7" s="137"/>
      <c r="S7" s="138"/>
      <c r="T7" s="139" t="e">
        <f t="shared" ref="T7:T16" si="0">G7/E7*1-1</f>
        <v>#DIV/0!</v>
      </c>
      <c r="U7" s="139" t="e">
        <f t="shared" ref="U7:U16" si="1">H7/F7*1-1</f>
        <v>#DIV/0!</v>
      </c>
      <c r="V7" s="139" t="e">
        <f t="shared" ref="V7:V16" si="2">K7/G7*1-1</f>
        <v>#DIV/0!</v>
      </c>
      <c r="W7" s="139" t="e">
        <f t="shared" ref="W7:W16" si="3">L7/H7*1-1</f>
        <v>#DIV/0!</v>
      </c>
      <c r="X7" s="139" t="e">
        <f t="shared" ref="X7:Z16" si="4">M7/K7*1-1</f>
        <v>#DIV/0!</v>
      </c>
      <c r="Y7" s="139" t="e">
        <f t="shared" si="4"/>
        <v>#DIV/0!</v>
      </c>
      <c r="Z7" s="139" t="e">
        <f>O7/M7*1-1</f>
        <v>#DIV/0!</v>
      </c>
      <c r="AA7" s="139" t="e">
        <f t="shared" ref="AA7:AC16" si="5">P7/N7*1-1</f>
        <v>#DIV/0!</v>
      </c>
      <c r="AB7" s="139" t="e">
        <f t="shared" si="5"/>
        <v>#DIV/0!</v>
      </c>
      <c r="AC7" s="139" t="e">
        <f t="shared" si="5"/>
        <v>#DIV/0!</v>
      </c>
      <c r="AD7" s="92"/>
      <c r="AE7" s="139" t="e">
        <f t="shared" ref="AE7:AE16" si="6">F7/F$20</f>
        <v>#DIV/0!</v>
      </c>
      <c r="AF7" s="139" t="e">
        <f t="shared" ref="AF7:AF16" si="7">H7/H$20</f>
        <v>#DIV/0!</v>
      </c>
      <c r="AG7" s="139" t="e">
        <f t="shared" ref="AG7:AG16" si="8">L7/L$20</f>
        <v>#DIV/0!</v>
      </c>
      <c r="AH7" s="139" t="e">
        <f t="shared" ref="AH7:AH16" si="9">N7/N$20</f>
        <v>#DIV/0!</v>
      </c>
      <c r="AI7" s="139" t="e">
        <f t="shared" ref="AI7:AI16" si="10">P7/P$20</f>
        <v>#DIV/0!</v>
      </c>
      <c r="AJ7" s="139" t="e">
        <f t="shared" ref="AJ7:AJ16" si="11">R7/R$20</f>
        <v>#DIV/0!</v>
      </c>
    </row>
    <row r="8" spans="2:36" s="140" customFormat="1" ht="33" customHeight="1" x14ac:dyDescent="0.25">
      <c r="B8" s="221"/>
      <c r="C8" s="224"/>
      <c r="D8" s="141" t="s">
        <v>38</v>
      </c>
      <c r="E8" s="137"/>
      <c r="F8" s="137"/>
      <c r="G8" s="137"/>
      <c r="H8" s="137"/>
      <c r="I8" s="137"/>
      <c r="J8" s="137"/>
      <c r="K8" s="137"/>
      <c r="L8" s="137"/>
      <c r="M8" s="137"/>
      <c r="N8" s="137"/>
      <c r="O8" s="137"/>
      <c r="P8" s="137"/>
      <c r="Q8" s="137"/>
      <c r="R8" s="137"/>
      <c r="S8" s="138"/>
      <c r="T8" s="139" t="e">
        <f t="shared" si="0"/>
        <v>#DIV/0!</v>
      </c>
      <c r="U8" s="139" t="e">
        <f t="shared" si="1"/>
        <v>#DIV/0!</v>
      </c>
      <c r="V8" s="139" t="e">
        <f t="shared" si="2"/>
        <v>#DIV/0!</v>
      </c>
      <c r="W8" s="139" t="e">
        <f t="shared" si="3"/>
        <v>#DIV/0!</v>
      </c>
      <c r="X8" s="139" t="e">
        <f t="shared" si="4"/>
        <v>#DIV/0!</v>
      </c>
      <c r="Y8" s="139" t="e">
        <f t="shared" si="4"/>
        <v>#DIV/0!</v>
      </c>
      <c r="Z8" s="139" t="e">
        <f t="shared" si="4"/>
        <v>#DIV/0!</v>
      </c>
      <c r="AA8" s="139" t="e">
        <f t="shared" si="5"/>
        <v>#DIV/0!</v>
      </c>
      <c r="AB8" s="139" t="e">
        <f t="shared" si="5"/>
        <v>#DIV/0!</v>
      </c>
      <c r="AC8" s="139" t="e">
        <f t="shared" si="5"/>
        <v>#DIV/0!</v>
      </c>
      <c r="AD8" s="92"/>
      <c r="AE8" s="139" t="e">
        <f t="shared" si="6"/>
        <v>#DIV/0!</v>
      </c>
      <c r="AF8" s="139" t="e">
        <f t="shared" si="7"/>
        <v>#DIV/0!</v>
      </c>
      <c r="AG8" s="139" t="e">
        <f t="shared" si="8"/>
        <v>#DIV/0!</v>
      </c>
      <c r="AH8" s="139" t="e">
        <f t="shared" si="9"/>
        <v>#DIV/0!</v>
      </c>
      <c r="AI8" s="139" t="e">
        <f t="shared" si="10"/>
        <v>#DIV/0!</v>
      </c>
      <c r="AJ8" s="139" t="e">
        <f t="shared" si="11"/>
        <v>#DIV/0!</v>
      </c>
    </row>
    <row r="9" spans="2:36" s="145" customFormat="1" ht="31.5" customHeight="1" x14ac:dyDescent="0.25">
      <c r="B9" s="221"/>
      <c r="C9" s="224"/>
      <c r="D9" s="142" t="s">
        <v>18</v>
      </c>
      <c r="E9" s="143">
        <f t="shared" ref="E9:R9" si="12">SUM(E7:E8)</f>
        <v>0</v>
      </c>
      <c r="F9" s="143">
        <f>SUM(F7:F8)</f>
        <v>0</v>
      </c>
      <c r="G9" s="143">
        <f t="shared" si="12"/>
        <v>0</v>
      </c>
      <c r="H9" s="143">
        <f t="shared" si="12"/>
        <v>0</v>
      </c>
      <c r="I9" s="143">
        <f t="shared" ref="I9:J9" si="13">SUM(I7:I8)</f>
        <v>0</v>
      </c>
      <c r="J9" s="143">
        <f t="shared" si="13"/>
        <v>0</v>
      </c>
      <c r="K9" s="143">
        <f t="shared" si="12"/>
        <v>0</v>
      </c>
      <c r="L9" s="143">
        <f t="shared" si="12"/>
        <v>0</v>
      </c>
      <c r="M9" s="143">
        <f t="shared" si="12"/>
        <v>0</v>
      </c>
      <c r="N9" s="143">
        <f t="shared" si="12"/>
        <v>0</v>
      </c>
      <c r="O9" s="143">
        <f t="shared" si="12"/>
        <v>0</v>
      </c>
      <c r="P9" s="143">
        <f t="shared" si="12"/>
        <v>0</v>
      </c>
      <c r="Q9" s="143">
        <f t="shared" si="12"/>
        <v>0</v>
      </c>
      <c r="R9" s="143">
        <f t="shared" si="12"/>
        <v>0</v>
      </c>
      <c r="S9" s="144"/>
      <c r="T9" s="139" t="e">
        <f t="shared" si="0"/>
        <v>#DIV/0!</v>
      </c>
      <c r="U9" s="139" t="e">
        <f t="shared" si="1"/>
        <v>#DIV/0!</v>
      </c>
      <c r="V9" s="139" t="e">
        <f t="shared" si="2"/>
        <v>#DIV/0!</v>
      </c>
      <c r="W9" s="139" t="e">
        <f t="shared" si="3"/>
        <v>#DIV/0!</v>
      </c>
      <c r="X9" s="139" t="e">
        <f t="shared" si="4"/>
        <v>#DIV/0!</v>
      </c>
      <c r="Y9" s="139" t="e">
        <f t="shared" si="4"/>
        <v>#DIV/0!</v>
      </c>
      <c r="Z9" s="139" t="e">
        <f t="shared" si="4"/>
        <v>#DIV/0!</v>
      </c>
      <c r="AA9" s="139" t="e">
        <f t="shared" si="5"/>
        <v>#DIV/0!</v>
      </c>
      <c r="AB9" s="139" t="e">
        <f t="shared" si="5"/>
        <v>#DIV/0!</v>
      </c>
      <c r="AC9" s="139" t="e">
        <f t="shared" si="5"/>
        <v>#DIV/0!</v>
      </c>
      <c r="AD9" s="92"/>
      <c r="AE9" s="139" t="e">
        <f t="shared" si="6"/>
        <v>#DIV/0!</v>
      </c>
      <c r="AF9" s="139" t="e">
        <f t="shared" si="7"/>
        <v>#DIV/0!</v>
      </c>
      <c r="AG9" s="139" t="e">
        <f t="shared" si="8"/>
        <v>#DIV/0!</v>
      </c>
      <c r="AH9" s="139" t="e">
        <f t="shared" si="9"/>
        <v>#DIV/0!</v>
      </c>
      <c r="AI9" s="139" t="e">
        <f t="shared" si="10"/>
        <v>#DIV/0!</v>
      </c>
      <c r="AJ9" s="139" t="e">
        <f t="shared" si="11"/>
        <v>#DIV/0!</v>
      </c>
    </row>
    <row r="10" spans="2:36" s="140" customFormat="1" ht="30" customHeight="1" x14ac:dyDescent="0.25">
      <c r="B10" s="221" t="s">
        <v>24</v>
      </c>
      <c r="C10" s="224" t="s">
        <v>23</v>
      </c>
      <c r="D10" s="136" t="s">
        <v>39</v>
      </c>
      <c r="E10" s="137"/>
      <c r="F10" s="137"/>
      <c r="G10" s="137"/>
      <c r="H10" s="137"/>
      <c r="I10" s="137"/>
      <c r="J10" s="137"/>
      <c r="K10" s="137"/>
      <c r="L10" s="137"/>
      <c r="M10" s="137"/>
      <c r="N10" s="137"/>
      <c r="O10" s="137"/>
      <c r="P10" s="137"/>
      <c r="Q10" s="137"/>
      <c r="R10" s="137"/>
      <c r="S10" s="138"/>
      <c r="T10" s="139" t="e">
        <f t="shared" si="0"/>
        <v>#DIV/0!</v>
      </c>
      <c r="U10" s="139" t="e">
        <f t="shared" si="1"/>
        <v>#DIV/0!</v>
      </c>
      <c r="V10" s="139" t="e">
        <f t="shared" si="2"/>
        <v>#DIV/0!</v>
      </c>
      <c r="W10" s="139" t="e">
        <f t="shared" si="3"/>
        <v>#DIV/0!</v>
      </c>
      <c r="X10" s="139" t="e">
        <f t="shared" si="4"/>
        <v>#DIV/0!</v>
      </c>
      <c r="Y10" s="139" t="e">
        <f t="shared" si="4"/>
        <v>#DIV/0!</v>
      </c>
      <c r="Z10" s="139" t="e">
        <f t="shared" si="4"/>
        <v>#DIV/0!</v>
      </c>
      <c r="AA10" s="139" t="e">
        <f t="shared" si="5"/>
        <v>#DIV/0!</v>
      </c>
      <c r="AB10" s="139" t="e">
        <f t="shared" si="5"/>
        <v>#DIV/0!</v>
      </c>
      <c r="AC10" s="139" t="e">
        <f t="shared" si="5"/>
        <v>#DIV/0!</v>
      </c>
      <c r="AD10" s="92"/>
      <c r="AE10" s="139" t="e">
        <f t="shared" si="6"/>
        <v>#DIV/0!</v>
      </c>
      <c r="AF10" s="139" t="e">
        <f t="shared" si="7"/>
        <v>#DIV/0!</v>
      </c>
      <c r="AG10" s="139" t="e">
        <f t="shared" si="8"/>
        <v>#DIV/0!</v>
      </c>
      <c r="AH10" s="139" t="e">
        <f t="shared" si="9"/>
        <v>#DIV/0!</v>
      </c>
      <c r="AI10" s="139" t="e">
        <f t="shared" si="10"/>
        <v>#DIV/0!</v>
      </c>
      <c r="AJ10" s="139" t="e">
        <f t="shared" si="11"/>
        <v>#DIV/0!</v>
      </c>
    </row>
    <row r="11" spans="2:36" s="140" customFormat="1" ht="30" customHeight="1" x14ac:dyDescent="0.25">
      <c r="B11" s="221"/>
      <c r="C11" s="224"/>
      <c r="D11" s="141" t="s">
        <v>38</v>
      </c>
      <c r="E11" s="137"/>
      <c r="F11" s="137"/>
      <c r="G11" s="137"/>
      <c r="H11" s="137"/>
      <c r="I11" s="137"/>
      <c r="J11" s="137"/>
      <c r="K11" s="137"/>
      <c r="L11" s="137"/>
      <c r="M11" s="137"/>
      <c r="N11" s="137"/>
      <c r="O11" s="137"/>
      <c r="P11" s="137"/>
      <c r="Q11" s="137"/>
      <c r="R11" s="137"/>
      <c r="S11" s="138"/>
      <c r="T11" s="139" t="e">
        <f t="shared" si="0"/>
        <v>#DIV/0!</v>
      </c>
      <c r="U11" s="139" t="e">
        <f t="shared" si="1"/>
        <v>#DIV/0!</v>
      </c>
      <c r="V11" s="139" t="e">
        <f t="shared" si="2"/>
        <v>#DIV/0!</v>
      </c>
      <c r="W11" s="139" t="e">
        <f t="shared" si="3"/>
        <v>#DIV/0!</v>
      </c>
      <c r="X11" s="139" t="e">
        <f t="shared" si="4"/>
        <v>#DIV/0!</v>
      </c>
      <c r="Y11" s="139" t="e">
        <f t="shared" si="4"/>
        <v>#DIV/0!</v>
      </c>
      <c r="Z11" s="139" t="e">
        <f t="shared" si="4"/>
        <v>#DIV/0!</v>
      </c>
      <c r="AA11" s="139" t="e">
        <f t="shared" si="5"/>
        <v>#DIV/0!</v>
      </c>
      <c r="AB11" s="139" t="e">
        <f t="shared" si="5"/>
        <v>#DIV/0!</v>
      </c>
      <c r="AC11" s="139" t="e">
        <f t="shared" si="5"/>
        <v>#DIV/0!</v>
      </c>
      <c r="AD11" s="92"/>
      <c r="AE11" s="139" t="e">
        <f t="shared" si="6"/>
        <v>#DIV/0!</v>
      </c>
      <c r="AF11" s="139" t="e">
        <f t="shared" si="7"/>
        <v>#DIV/0!</v>
      </c>
      <c r="AG11" s="139" t="e">
        <f t="shared" si="8"/>
        <v>#DIV/0!</v>
      </c>
      <c r="AH11" s="139" t="e">
        <f t="shared" si="9"/>
        <v>#DIV/0!</v>
      </c>
      <c r="AI11" s="139" t="e">
        <f t="shared" si="10"/>
        <v>#DIV/0!</v>
      </c>
      <c r="AJ11" s="139" t="e">
        <f t="shared" si="11"/>
        <v>#DIV/0!</v>
      </c>
    </row>
    <row r="12" spans="2:36" s="145" customFormat="1" ht="30" customHeight="1" x14ac:dyDescent="0.25">
      <c r="B12" s="221"/>
      <c r="C12" s="224"/>
      <c r="D12" s="142" t="s">
        <v>18</v>
      </c>
      <c r="E12" s="143">
        <f t="shared" ref="E12:R12" si="14">SUM(E10:E11)</f>
        <v>0</v>
      </c>
      <c r="F12" s="143">
        <f t="shared" si="14"/>
        <v>0</v>
      </c>
      <c r="G12" s="143">
        <f t="shared" si="14"/>
        <v>0</v>
      </c>
      <c r="H12" s="143">
        <f t="shared" si="14"/>
        <v>0</v>
      </c>
      <c r="I12" s="143">
        <f t="shared" ref="I12:J12" si="15">SUM(I10:I11)</f>
        <v>0</v>
      </c>
      <c r="J12" s="143">
        <f t="shared" si="15"/>
        <v>0</v>
      </c>
      <c r="K12" s="143">
        <f t="shared" si="14"/>
        <v>0</v>
      </c>
      <c r="L12" s="143">
        <f t="shared" si="14"/>
        <v>0</v>
      </c>
      <c r="M12" s="143">
        <f t="shared" si="14"/>
        <v>0</v>
      </c>
      <c r="N12" s="143">
        <f t="shared" si="14"/>
        <v>0</v>
      </c>
      <c r="O12" s="143">
        <f t="shared" si="14"/>
        <v>0</v>
      </c>
      <c r="P12" s="143">
        <f t="shared" si="14"/>
        <v>0</v>
      </c>
      <c r="Q12" s="143">
        <f t="shared" si="14"/>
        <v>0</v>
      </c>
      <c r="R12" s="143">
        <f t="shared" si="14"/>
        <v>0</v>
      </c>
      <c r="S12" s="144"/>
      <c r="T12" s="139" t="e">
        <f t="shared" si="0"/>
        <v>#DIV/0!</v>
      </c>
      <c r="U12" s="139" t="e">
        <f t="shared" si="1"/>
        <v>#DIV/0!</v>
      </c>
      <c r="V12" s="139" t="e">
        <f t="shared" si="2"/>
        <v>#DIV/0!</v>
      </c>
      <c r="W12" s="139" t="e">
        <f t="shared" si="3"/>
        <v>#DIV/0!</v>
      </c>
      <c r="X12" s="139" t="e">
        <f t="shared" si="4"/>
        <v>#DIV/0!</v>
      </c>
      <c r="Y12" s="139" t="e">
        <f t="shared" si="4"/>
        <v>#DIV/0!</v>
      </c>
      <c r="Z12" s="139" t="e">
        <f t="shared" si="4"/>
        <v>#DIV/0!</v>
      </c>
      <c r="AA12" s="139" t="e">
        <f t="shared" si="5"/>
        <v>#DIV/0!</v>
      </c>
      <c r="AB12" s="139" t="e">
        <f t="shared" si="5"/>
        <v>#DIV/0!</v>
      </c>
      <c r="AC12" s="139" t="e">
        <f t="shared" si="5"/>
        <v>#DIV/0!</v>
      </c>
      <c r="AD12" s="92"/>
      <c r="AE12" s="139" t="e">
        <f t="shared" si="6"/>
        <v>#DIV/0!</v>
      </c>
      <c r="AF12" s="139" t="e">
        <f t="shared" si="7"/>
        <v>#DIV/0!</v>
      </c>
      <c r="AG12" s="139" t="e">
        <f t="shared" si="8"/>
        <v>#DIV/0!</v>
      </c>
      <c r="AH12" s="139" t="e">
        <f t="shared" si="9"/>
        <v>#DIV/0!</v>
      </c>
      <c r="AI12" s="139" t="e">
        <f t="shared" si="10"/>
        <v>#DIV/0!</v>
      </c>
      <c r="AJ12" s="139" t="e">
        <f t="shared" si="11"/>
        <v>#DIV/0!</v>
      </c>
    </row>
    <row r="13" spans="2:36" s="140" customFormat="1" ht="30" customHeight="1" x14ac:dyDescent="0.25">
      <c r="B13" s="222" t="s">
        <v>21</v>
      </c>
      <c r="C13" s="224" t="s">
        <v>22</v>
      </c>
      <c r="D13" s="136" t="s">
        <v>39</v>
      </c>
      <c r="E13" s="146"/>
      <c r="F13" s="146"/>
      <c r="G13" s="146"/>
      <c r="H13" s="146"/>
      <c r="I13" s="146"/>
      <c r="J13" s="146"/>
      <c r="K13" s="146"/>
      <c r="L13" s="146"/>
      <c r="M13" s="146"/>
      <c r="N13" s="146"/>
      <c r="O13" s="146"/>
      <c r="P13" s="146"/>
      <c r="Q13" s="146"/>
      <c r="R13" s="146"/>
      <c r="S13" s="138"/>
      <c r="T13" s="139" t="e">
        <f t="shared" si="0"/>
        <v>#DIV/0!</v>
      </c>
      <c r="U13" s="139" t="e">
        <f t="shared" si="1"/>
        <v>#DIV/0!</v>
      </c>
      <c r="V13" s="139" t="e">
        <f t="shared" si="2"/>
        <v>#DIV/0!</v>
      </c>
      <c r="W13" s="139" t="e">
        <f t="shared" si="3"/>
        <v>#DIV/0!</v>
      </c>
      <c r="X13" s="139" t="e">
        <f t="shared" si="4"/>
        <v>#DIV/0!</v>
      </c>
      <c r="Y13" s="139" t="e">
        <f t="shared" si="4"/>
        <v>#DIV/0!</v>
      </c>
      <c r="Z13" s="139" t="e">
        <f t="shared" si="4"/>
        <v>#DIV/0!</v>
      </c>
      <c r="AA13" s="139" t="e">
        <f t="shared" si="5"/>
        <v>#DIV/0!</v>
      </c>
      <c r="AB13" s="139" t="e">
        <f t="shared" si="5"/>
        <v>#DIV/0!</v>
      </c>
      <c r="AC13" s="139" t="e">
        <f t="shared" si="5"/>
        <v>#DIV/0!</v>
      </c>
      <c r="AD13" s="92"/>
      <c r="AE13" s="139" t="e">
        <f t="shared" si="6"/>
        <v>#DIV/0!</v>
      </c>
      <c r="AF13" s="139" t="e">
        <f t="shared" si="7"/>
        <v>#DIV/0!</v>
      </c>
      <c r="AG13" s="139" t="e">
        <f t="shared" si="8"/>
        <v>#DIV/0!</v>
      </c>
      <c r="AH13" s="139" t="e">
        <f t="shared" si="9"/>
        <v>#DIV/0!</v>
      </c>
      <c r="AI13" s="139" t="e">
        <f t="shared" si="10"/>
        <v>#DIV/0!</v>
      </c>
      <c r="AJ13" s="139" t="e">
        <f t="shared" si="11"/>
        <v>#DIV/0!</v>
      </c>
    </row>
    <row r="14" spans="2:36" s="140" customFormat="1" ht="30" customHeight="1" x14ac:dyDescent="0.25">
      <c r="B14" s="222"/>
      <c r="C14" s="224"/>
      <c r="D14" s="141" t="s">
        <v>38</v>
      </c>
      <c r="E14" s="146"/>
      <c r="F14" s="146"/>
      <c r="G14" s="146"/>
      <c r="H14" s="146"/>
      <c r="I14" s="146"/>
      <c r="J14" s="146"/>
      <c r="K14" s="146"/>
      <c r="L14" s="146"/>
      <c r="M14" s="146"/>
      <c r="N14" s="146"/>
      <c r="O14" s="146"/>
      <c r="P14" s="146"/>
      <c r="Q14" s="146"/>
      <c r="R14" s="146"/>
      <c r="S14" s="138"/>
      <c r="T14" s="139" t="e">
        <f t="shared" si="0"/>
        <v>#DIV/0!</v>
      </c>
      <c r="U14" s="139" t="e">
        <f t="shared" si="1"/>
        <v>#DIV/0!</v>
      </c>
      <c r="V14" s="139" t="e">
        <f t="shared" si="2"/>
        <v>#DIV/0!</v>
      </c>
      <c r="W14" s="139" t="e">
        <f t="shared" si="3"/>
        <v>#DIV/0!</v>
      </c>
      <c r="X14" s="139" t="e">
        <f t="shared" si="4"/>
        <v>#DIV/0!</v>
      </c>
      <c r="Y14" s="139" t="e">
        <f t="shared" si="4"/>
        <v>#DIV/0!</v>
      </c>
      <c r="Z14" s="139" t="e">
        <f t="shared" si="4"/>
        <v>#DIV/0!</v>
      </c>
      <c r="AA14" s="139" t="e">
        <f t="shared" si="5"/>
        <v>#DIV/0!</v>
      </c>
      <c r="AB14" s="139" t="e">
        <f t="shared" si="5"/>
        <v>#DIV/0!</v>
      </c>
      <c r="AC14" s="139" t="e">
        <f t="shared" si="5"/>
        <v>#DIV/0!</v>
      </c>
      <c r="AD14" s="92"/>
      <c r="AE14" s="139" t="e">
        <f t="shared" si="6"/>
        <v>#DIV/0!</v>
      </c>
      <c r="AF14" s="139" t="e">
        <f t="shared" si="7"/>
        <v>#DIV/0!</v>
      </c>
      <c r="AG14" s="139" t="e">
        <f t="shared" si="8"/>
        <v>#DIV/0!</v>
      </c>
      <c r="AH14" s="139" t="e">
        <f t="shared" si="9"/>
        <v>#DIV/0!</v>
      </c>
      <c r="AI14" s="139" t="e">
        <f t="shared" si="10"/>
        <v>#DIV/0!</v>
      </c>
      <c r="AJ14" s="139" t="e">
        <f t="shared" si="11"/>
        <v>#DIV/0!</v>
      </c>
    </row>
    <row r="15" spans="2:36" s="145" customFormat="1" ht="30" customHeight="1" x14ac:dyDescent="0.25">
      <c r="B15" s="222"/>
      <c r="C15" s="224"/>
      <c r="D15" s="142" t="s">
        <v>18</v>
      </c>
      <c r="E15" s="143">
        <f t="shared" ref="E15:R15" si="16">SUM(E13:E14)</f>
        <v>0</v>
      </c>
      <c r="F15" s="143">
        <f t="shared" si="16"/>
        <v>0</v>
      </c>
      <c r="G15" s="143">
        <f t="shared" si="16"/>
        <v>0</v>
      </c>
      <c r="H15" s="143">
        <f t="shared" si="16"/>
        <v>0</v>
      </c>
      <c r="I15" s="143">
        <f t="shared" ref="I15:J15" si="17">SUM(I13:I14)</f>
        <v>0</v>
      </c>
      <c r="J15" s="143">
        <f t="shared" si="17"/>
        <v>0</v>
      </c>
      <c r="K15" s="143">
        <f t="shared" si="16"/>
        <v>0</v>
      </c>
      <c r="L15" s="143">
        <f t="shared" si="16"/>
        <v>0</v>
      </c>
      <c r="M15" s="143">
        <f t="shared" si="16"/>
        <v>0</v>
      </c>
      <c r="N15" s="143">
        <f t="shared" si="16"/>
        <v>0</v>
      </c>
      <c r="O15" s="143">
        <f t="shared" si="16"/>
        <v>0</v>
      </c>
      <c r="P15" s="143">
        <f t="shared" si="16"/>
        <v>0</v>
      </c>
      <c r="Q15" s="143">
        <f t="shared" si="16"/>
        <v>0</v>
      </c>
      <c r="R15" s="143">
        <f t="shared" si="16"/>
        <v>0</v>
      </c>
      <c r="S15" s="144"/>
      <c r="T15" s="139" t="e">
        <f t="shared" si="0"/>
        <v>#DIV/0!</v>
      </c>
      <c r="U15" s="139" t="e">
        <f t="shared" si="1"/>
        <v>#DIV/0!</v>
      </c>
      <c r="V15" s="139" t="e">
        <f t="shared" si="2"/>
        <v>#DIV/0!</v>
      </c>
      <c r="W15" s="139" t="e">
        <f t="shared" si="3"/>
        <v>#DIV/0!</v>
      </c>
      <c r="X15" s="139" t="e">
        <f t="shared" si="4"/>
        <v>#DIV/0!</v>
      </c>
      <c r="Y15" s="139" t="e">
        <f t="shared" si="4"/>
        <v>#DIV/0!</v>
      </c>
      <c r="Z15" s="139" t="e">
        <f t="shared" si="4"/>
        <v>#DIV/0!</v>
      </c>
      <c r="AA15" s="139" t="e">
        <f t="shared" si="5"/>
        <v>#DIV/0!</v>
      </c>
      <c r="AB15" s="139" t="e">
        <f t="shared" si="5"/>
        <v>#DIV/0!</v>
      </c>
      <c r="AC15" s="139" t="e">
        <f t="shared" si="5"/>
        <v>#DIV/0!</v>
      </c>
      <c r="AD15" s="92"/>
      <c r="AE15" s="139" t="e">
        <f t="shared" si="6"/>
        <v>#DIV/0!</v>
      </c>
      <c r="AF15" s="139" t="e">
        <f t="shared" si="7"/>
        <v>#DIV/0!</v>
      </c>
      <c r="AG15" s="139" t="e">
        <f t="shared" si="8"/>
        <v>#DIV/0!</v>
      </c>
      <c r="AH15" s="139" t="e">
        <f t="shared" si="9"/>
        <v>#DIV/0!</v>
      </c>
      <c r="AI15" s="139" t="e">
        <f t="shared" si="10"/>
        <v>#DIV/0!</v>
      </c>
      <c r="AJ15" s="139" t="e">
        <f t="shared" si="11"/>
        <v>#DIV/0!</v>
      </c>
    </row>
    <row r="16" spans="2:36" s="153" customFormat="1" ht="29.25" customHeight="1" x14ac:dyDescent="0.25">
      <c r="B16" s="147"/>
      <c r="C16" s="148" t="s">
        <v>76</v>
      </c>
      <c r="D16" s="149"/>
      <c r="E16" s="150"/>
      <c r="F16" s="150">
        <f>F9+F12+F15</f>
        <v>0</v>
      </c>
      <c r="G16" s="150"/>
      <c r="H16" s="150">
        <f>H9+H12+H15</f>
        <v>0</v>
      </c>
      <c r="I16" s="150"/>
      <c r="J16" s="150">
        <f t="shared" ref="J16" si="18">J9+J12+J15</f>
        <v>0</v>
      </c>
      <c r="K16" s="150"/>
      <c r="L16" s="150">
        <f>L9+L12+L15</f>
        <v>0</v>
      </c>
      <c r="M16" s="150"/>
      <c r="N16" s="150">
        <f>N9+N12+N15</f>
        <v>0</v>
      </c>
      <c r="O16" s="150"/>
      <c r="P16" s="150">
        <f>P9+P12+P15</f>
        <v>0</v>
      </c>
      <c r="Q16" s="150"/>
      <c r="R16" s="150">
        <f>R9+R12+R15</f>
        <v>0</v>
      </c>
      <c r="S16" s="151"/>
      <c r="T16" s="152" t="e">
        <f t="shared" si="0"/>
        <v>#DIV/0!</v>
      </c>
      <c r="U16" s="152" t="e">
        <f t="shared" si="1"/>
        <v>#DIV/0!</v>
      </c>
      <c r="V16" s="152" t="e">
        <f t="shared" si="2"/>
        <v>#DIV/0!</v>
      </c>
      <c r="W16" s="152" t="e">
        <f t="shared" si="3"/>
        <v>#DIV/0!</v>
      </c>
      <c r="X16" s="152" t="e">
        <f t="shared" si="4"/>
        <v>#DIV/0!</v>
      </c>
      <c r="Y16" s="152" t="e">
        <f t="shared" si="4"/>
        <v>#DIV/0!</v>
      </c>
      <c r="Z16" s="152" t="e">
        <f t="shared" si="4"/>
        <v>#DIV/0!</v>
      </c>
      <c r="AA16" s="152" t="e">
        <f t="shared" si="5"/>
        <v>#DIV/0!</v>
      </c>
      <c r="AB16" s="152" t="e">
        <f t="shared" si="5"/>
        <v>#DIV/0!</v>
      </c>
      <c r="AC16" s="152" t="e">
        <f t="shared" si="5"/>
        <v>#DIV/0!</v>
      </c>
      <c r="AE16" s="152" t="e">
        <f t="shared" si="6"/>
        <v>#DIV/0!</v>
      </c>
      <c r="AF16" s="152" t="e">
        <f t="shared" si="7"/>
        <v>#DIV/0!</v>
      </c>
      <c r="AG16" s="152" t="e">
        <f t="shared" si="8"/>
        <v>#DIV/0!</v>
      </c>
      <c r="AH16" s="152" t="e">
        <f t="shared" si="9"/>
        <v>#DIV/0!</v>
      </c>
      <c r="AI16" s="152" t="e">
        <f t="shared" si="10"/>
        <v>#DIV/0!</v>
      </c>
      <c r="AJ16" s="152" t="e">
        <f t="shared" si="11"/>
        <v>#DIV/0!</v>
      </c>
    </row>
    <row r="17" spans="2:19" ht="18" customHeight="1" x14ac:dyDescent="0.25">
      <c r="B17" s="154"/>
      <c r="C17" s="155"/>
      <c r="D17" s="155"/>
      <c r="E17" s="156"/>
      <c r="F17" s="156"/>
      <c r="G17" s="157"/>
      <c r="H17" s="157"/>
      <c r="I17" s="157"/>
      <c r="J17" s="157"/>
      <c r="K17" s="157"/>
      <c r="L17" s="157"/>
      <c r="M17" s="157"/>
      <c r="N17" s="157"/>
      <c r="O17" s="157"/>
      <c r="P17" s="157"/>
      <c r="Q17" s="157"/>
      <c r="R17" s="158"/>
      <c r="S17" s="132"/>
    </row>
    <row r="18" spans="2:19" x14ac:dyDescent="0.25">
      <c r="B18" s="159"/>
      <c r="C18" s="160" t="s">
        <v>27</v>
      </c>
      <c r="D18" s="161"/>
      <c r="E18" s="161"/>
      <c r="F18" s="161"/>
      <c r="G18" s="162"/>
      <c r="H18" s="162"/>
      <c r="I18" s="162"/>
      <c r="J18" s="162"/>
      <c r="K18" s="162"/>
      <c r="L18" s="162"/>
      <c r="M18" s="162"/>
      <c r="N18" s="162"/>
      <c r="O18" s="162"/>
      <c r="P18" s="162"/>
      <c r="Q18" s="162"/>
      <c r="R18" s="163"/>
      <c r="S18" s="132"/>
    </row>
    <row r="19" spans="2:19" x14ac:dyDescent="0.25">
      <c r="B19" s="159"/>
      <c r="G19" s="164"/>
      <c r="H19" s="164"/>
      <c r="I19" s="164"/>
      <c r="J19" s="164"/>
      <c r="K19" s="164"/>
      <c r="L19" s="164"/>
      <c r="M19" s="164"/>
      <c r="N19" s="164"/>
      <c r="O19" s="164"/>
      <c r="P19" s="162"/>
      <c r="Q19" s="162"/>
      <c r="R19" s="163"/>
      <c r="S19" s="132"/>
    </row>
    <row r="20" spans="2:19" ht="15.75" thickBot="1" x14ac:dyDescent="0.3">
      <c r="B20" s="132"/>
      <c r="C20" s="153" t="s">
        <v>5</v>
      </c>
      <c r="D20" s="153"/>
      <c r="E20" s="153"/>
      <c r="F20" s="153"/>
      <c r="P20" s="165"/>
      <c r="Q20" s="164"/>
      <c r="R20" s="166"/>
      <c r="S20" s="132"/>
    </row>
    <row r="21" spans="2:19" ht="22.5" customHeight="1" x14ac:dyDescent="0.25">
      <c r="B21" s="132"/>
      <c r="C21" s="167" t="s">
        <v>73</v>
      </c>
      <c r="D21" s="168"/>
      <c r="E21" s="168"/>
      <c r="F21" s="168"/>
      <c r="G21" s="168"/>
      <c r="H21" s="168"/>
      <c r="I21" s="168"/>
      <c r="J21" s="168"/>
      <c r="K21" s="168"/>
      <c r="L21" s="168"/>
      <c r="M21" s="168"/>
      <c r="N21" s="168"/>
      <c r="O21" s="168"/>
      <c r="P21" s="169"/>
      <c r="Q21" s="170"/>
      <c r="R21" s="171"/>
      <c r="S21" s="132"/>
    </row>
    <row r="22" spans="2:19" ht="24" customHeight="1" thickBot="1" x14ac:dyDescent="0.3">
      <c r="B22" s="132"/>
      <c r="C22" s="172" t="s">
        <v>11</v>
      </c>
      <c r="D22" s="173"/>
      <c r="E22" s="173"/>
      <c r="F22" s="173"/>
      <c r="G22" s="174"/>
      <c r="H22" s="174"/>
      <c r="I22" s="174"/>
      <c r="J22" s="174"/>
      <c r="K22" s="174"/>
      <c r="L22" s="174"/>
      <c r="M22" s="174"/>
      <c r="N22" s="174"/>
      <c r="O22" s="174"/>
      <c r="P22" s="175"/>
      <c r="Q22" s="176"/>
      <c r="R22" s="177"/>
      <c r="S22" s="132"/>
    </row>
    <row r="23" spans="2:19" ht="91.15" customHeight="1" thickBot="1" x14ac:dyDescent="0.3">
      <c r="B23" s="165"/>
      <c r="C23" s="164"/>
      <c r="D23" s="164"/>
      <c r="E23" s="164"/>
      <c r="F23" s="164"/>
      <c r="G23" s="164"/>
      <c r="H23" s="164"/>
      <c r="I23" s="164"/>
      <c r="J23" s="164"/>
      <c r="K23" s="164"/>
      <c r="L23" s="164"/>
      <c r="M23" s="164"/>
      <c r="N23" s="164"/>
      <c r="O23" s="164"/>
      <c r="P23" s="164"/>
      <c r="Q23" s="164"/>
      <c r="R23" s="164"/>
      <c r="S23" s="178"/>
    </row>
    <row r="24" spans="2:19" ht="37.5" customHeight="1" x14ac:dyDescent="0.25">
      <c r="B24" s="4" t="s">
        <v>52</v>
      </c>
      <c r="C24" s="4" t="s">
        <v>53</v>
      </c>
      <c r="D24" s="4"/>
      <c r="E24" s="5"/>
      <c r="F24" s="5"/>
      <c r="G24" s="5"/>
      <c r="H24" s="5"/>
      <c r="I24" s="5"/>
      <c r="J24" s="5"/>
      <c r="K24" s="5"/>
      <c r="L24" s="5"/>
      <c r="M24" s="130"/>
      <c r="N24" s="130"/>
      <c r="O24" s="130"/>
      <c r="P24" s="130"/>
      <c r="Q24" s="130"/>
      <c r="R24" s="130"/>
    </row>
    <row r="25" spans="2:19" ht="32.25" customHeight="1" x14ac:dyDescent="0.25">
      <c r="B25" s="54" t="s">
        <v>75</v>
      </c>
      <c r="C25" s="219" t="s">
        <v>0</v>
      </c>
      <c r="D25" s="219"/>
      <c r="E25" s="217" t="str">
        <f>E5</f>
        <v>2023 efectiv</v>
      </c>
      <c r="F25" s="218"/>
      <c r="G25" s="217" t="str">
        <f t="shared" ref="G25" si="19">G5</f>
        <v>2024 efectiv</v>
      </c>
      <c r="H25" s="218"/>
      <c r="I25" s="217" t="str">
        <f t="shared" ref="I25" si="20">I5</f>
        <v>2025 efectiv pentru 
_____</v>
      </c>
      <c r="J25" s="218"/>
      <c r="K25" s="217" t="str">
        <f t="shared" ref="K25" si="21">K5</f>
        <v>2025 preventiv</v>
      </c>
      <c r="L25" s="218"/>
      <c r="M25" s="217" t="str">
        <f t="shared" ref="M25" si="22">M5</f>
        <v>2026 prognoză</v>
      </c>
      <c r="N25" s="218"/>
      <c r="O25" s="217" t="str">
        <f t="shared" ref="O25" si="23">O5</f>
        <v>2027  prognoză</v>
      </c>
      <c r="P25" s="218"/>
      <c r="Q25" s="217" t="str">
        <f t="shared" ref="Q25" si="24">Q5</f>
        <v>2028  prognoză</v>
      </c>
      <c r="R25" s="218"/>
    </row>
    <row r="26" spans="2:19" ht="36" customHeight="1" x14ac:dyDescent="0.25">
      <c r="B26" s="55">
        <v>1</v>
      </c>
      <c r="C26" s="60" t="s">
        <v>63</v>
      </c>
      <c r="D26" s="60"/>
      <c r="E26" s="49" t="s">
        <v>69</v>
      </c>
      <c r="F26" s="6">
        <f>F16</f>
        <v>0</v>
      </c>
      <c r="G26" s="49" t="s">
        <v>69</v>
      </c>
      <c r="H26" s="6">
        <f>H16</f>
        <v>0</v>
      </c>
      <c r="I26" s="49" t="s">
        <v>69</v>
      </c>
      <c r="J26" s="6">
        <f>J16</f>
        <v>0</v>
      </c>
      <c r="K26" s="49" t="s">
        <v>69</v>
      </c>
      <c r="L26" s="6">
        <f>L16</f>
        <v>0</v>
      </c>
      <c r="M26" s="49" t="s">
        <v>69</v>
      </c>
      <c r="N26" s="6">
        <f>N16</f>
        <v>0</v>
      </c>
      <c r="O26" s="49" t="s">
        <v>69</v>
      </c>
      <c r="P26" s="6">
        <f>P16</f>
        <v>0</v>
      </c>
      <c r="Q26" s="49" t="s">
        <v>69</v>
      </c>
      <c r="R26" s="6">
        <f>R16</f>
        <v>0</v>
      </c>
    </row>
    <row r="27" spans="2:19" ht="36" customHeight="1" x14ac:dyDescent="0.25">
      <c r="B27" s="50">
        <v>2</v>
      </c>
      <c r="C27" s="60" t="s">
        <v>64</v>
      </c>
      <c r="D27" s="60"/>
      <c r="E27" s="50" t="s">
        <v>69</v>
      </c>
      <c r="F27" s="7"/>
      <c r="G27" s="50" t="s">
        <v>69</v>
      </c>
      <c r="H27" s="7"/>
      <c r="I27" s="50" t="s">
        <v>69</v>
      </c>
      <c r="J27" s="7"/>
      <c r="K27" s="50" t="s">
        <v>69</v>
      </c>
      <c r="L27" s="7"/>
      <c r="M27" s="50" t="s">
        <v>69</v>
      </c>
      <c r="N27" s="7"/>
      <c r="O27" s="50" t="s">
        <v>69</v>
      </c>
      <c r="P27" s="7"/>
      <c r="Q27" s="50" t="s">
        <v>69</v>
      </c>
      <c r="R27" s="7"/>
    </row>
    <row r="28" spans="2:19" ht="36" customHeight="1" x14ac:dyDescent="0.25">
      <c r="B28" s="50">
        <v>3</v>
      </c>
      <c r="C28" s="60" t="s">
        <v>65</v>
      </c>
      <c r="D28" s="60"/>
      <c r="E28" s="50" t="s">
        <v>69</v>
      </c>
      <c r="F28" s="7"/>
      <c r="G28" s="50" t="s">
        <v>69</v>
      </c>
      <c r="H28" s="7"/>
      <c r="I28" s="50" t="s">
        <v>69</v>
      </c>
      <c r="J28" s="7"/>
      <c r="K28" s="50" t="s">
        <v>69</v>
      </c>
      <c r="L28" s="7"/>
      <c r="M28" s="50" t="s">
        <v>69</v>
      </c>
      <c r="N28" s="7"/>
      <c r="O28" s="50" t="s">
        <v>69</v>
      </c>
      <c r="P28" s="7"/>
      <c r="Q28" s="50" t="s">
        <v>69</v>
      </c>
      <c r="R28" s="7"/>
    </row>
    <row r="29" spans="2:19" ht="36" customHeight="1" x14ac:dyDescent="0.25">
      <c r="B29" s="50">
        <v>4</v>
      </c>
      <c r="C29" s="60" t="s">
        <v>66</v>
      </c>
      <c r="D29" s="60"/>
      <c r="E29" s="50" t="s">
        <v>69</v>
      </c>
      <c r="F29" s="7"/>
      <c r="G29" s="50" t="s">
        <v>69</v>
      </c>
      <c r="H29" s="7"/>
      <c r="I29" s="50" t="s">
        <v>69</v>
      </c>
      <c r="J29" s="7"/>
      <c r="K29" s="50" t="s">
        <v>69</v>
      </c>
      <c r="L29" s="7"/>
      <c r="M29" s="50" t="s">
        <v>69</v>
      </c>
      <c r="N29" s="7"/>
      <c r="O29" s="50" t="s">
        <v>69</v>
      </c>
      <c r="P29" s="7"/>
      <c r="Q29" s="50" t="s">
        <v>69</v>
      </c>
      <c r="R29" s="7"/>
    </row>
    <row r="30" spans="2:19" ht="36" customHeight="1" x14ac:dyDescent="0.25">
      <c r="B30" s="50">
        <v>5</v>
      </c>
      <c r="C30" s="60" t="s">
        <v>87</v>
      </c>
      <c r="D30" s="60"/>
      <c r="E30" s="50" t="s">
        <v>69</v>
      </c>
      <c r="F30" s="7"/>
      <c r="G30" s="50" t="s">
        <v>69</v>
      </c>
      <c r="H30" s="7"/>
      <c r="I30" s="50" t="s">
        <v>69</v>
      </c>
      <c r="J30" s="7"/>
      <c r="K30" s="50" t="s">
        <v>69</v>
      </c>
      <c r="L30" s="7"/>
      <c r="M30" s="50" t="s">
        <v>69</v>
      </c>
      <c r="N30" s="7"/>
      <c r="O30" s="50" t="s">
        <v>69</v>
      </c>
      <c r="P30" s="7"/>
      <c r="Q30" s="50" t="s">
        <v>69</v>
      </c>
      <c r="R30" s="7"/>
    </row>
    <row r="31" spans="2:19" ht="58.5" customHeight="1" thickBot="1" x14ac:dyDescent="0.35">
      <c r="C31" s="179"/>
      <c r="D31" s="180"/>
      <c r="E31" s="180"/>
      <c r="F31" s="180"/>
      <c r="G31" s="180"/>
      <c r="H31" s="180"/>
      <c r="I31" s="180"/>
      <c r="J31" s="180"/>
      <c r="K31" s="180"/>
      <c r="L31" s="180"/>
    </row>
    <row r="32" spans="2:19" ht="37.5" customHeight="1" x14ac:dyDescent="0.25">
      <c r="B32" s="4" t="s">
        <v>57</v>
      </c>
      <c r="C32" s="4" t="s">
        <v>16</v>
      </c>
      <c r="D32" s="4"/>
      <c r="E32" s="5"/>
      <c r="F32" s="5"/>
      <c r="G32" s="5"/>
      <c r="H32" s="5"/>
      <c r="I32" s="5"/>
      <c r="J32" s="5"/>
      <c r="K32" s="5"/>
      <c r="L32" s="5"/>
      <c r="M32" s="130"/>
      <c r="N32" s="130"/>
      <c r="O32" s="130"/>
      <c r="P32" s="130"/>
      <c r="Q32" s="130"/>
      <c r="R32" s="130"/>
    </row>
    <row r="33" spans="2:19" ht="37.5" customHeight="1" x14ac:dyDescent="0.25">
      <c r="B33" s="54" t="s">
        <v>75</v>
      </c>
      <c r="C33" s="148" t="s">
        <v>0</v>
      </c>
      <c r="D33" s="149" t="s">
        <v>82</v>
      </c>
      <c r="E33" s="217" t="str">
        <f>E5</f>
        <v>2023 efectiv</v>
      </c>
      <c r="F33" s="218"/>
      <c r="G33" s="217" t="str">
        <f t="shared" ref="G33" si="25">G5</f>
        <v>2024 efectiv</v>
      </c>
      <c r="H33" s="218"/>
      <c r="I33" s="217" t="str">
        <f t="shared" ref="I33" si="26">I5</f>
        <v>2025 efectiv pentru 
_____</v>
      </c>
      <c r="J33" s="218"/>
      <c r="K33" s="217" t="str">
        <f t="shared" ref="K33" si="27">K5</f>
        <v>2025 preventiv</v>
      </c>
      <c r="L33" s="218"/>
      <c r="M33" s="217" t="str">
        <f t="shared" ref="M33" si="28">M5</f>
        <v>2026 prognoză</v>
      </c>
      <c r="N33" s="218"/>
      <c r="O33" s="217" t="str">
        <f t="shared" ref="O33" si="29">O5</f>
        <v>2027  prognoză</v>
      </c>
      <c r="P33" s="218"/>
      <c r="Q33" s="217" t="str">
        <f t="shared" ref="Q33" si="30">Q5</f>
        <v>2028  prognoză</v>
      </c>
      <c r="R33" s="218"/>
    </row>
    <row r="34" spans="2:19" ht="34.5" customHeight="1" x14ac:dyDescent="0.25">
      <c r="B34" s="55">
        <v>5</v>
      </c>
      <c r="C34" s="56" t="s">
        <v>15</v>
      </c>
      <c r="D34" s="58" t="s">
        <v>78</v>
      </c>
      <c r="E34" s="51" t="s">
        <v>69</v>
      </c>
      <c r="F34" s="8">
        <f t="shared" ref="F34:R34" si="31">SUM(F35:F36)</f>
        <v>0</v>
      </c>
      <c r="G34" s="51" t="s">
        <v>69</v>
      </c>
      <c r="H34" s="8">
        <f t="shared" si="31"/>
        <v>0</v>
      </c>
      <c r="I34" s="51" t="s">
        <v>69</v>
      </c>
      <c r="J34" s="8"/>
      <c r="K34" s="51" t="s">
        <v>69</v>
      </c>
      <c r="L34" s="8">
        <f t="shared" si="31"/>
        <v>0</v>
      </c>
      <c r="M34" s="51" t="s">
        <v>69</v>
      </c>
      <c r="N34" s="8">
        <f t="shared" si="31"/>
        <v>0</v>
      </c>
      <c r="O34" s="51" t="s">
        <v>69</v>
      </c>
      <c r="P34" s="8">
        <f t="shared" si="31"/>
        <v>0</v>
      </c>
      <c r="Q34" s="51" t="s">
        <v>69</v>
      </c>
      <c r="R34" s="8">
        <f t="shared" si="31"/>
        <v>0</v>
      </c>
    </row>
    <row r="35" spans="2:19" ht="28.5" customHeight="1" x14ac:dyDescent="0.25">
      <c r="B35" s="55">
        <v>6</v>
      </c>
      <c r="C35" s="57" t="s">
        <v>13</v>
      </c>
      <c r="D35" s="59"/>
      <c r="E35" s="52" t="s">
        <v>69</v>
      </c>
      <c r="F35" s="9"/>
      <c r="G35" s="52" t="s">
        <v>69</v>
      </c>
      <c r="H35" s="9"/>
      <c r="I35" s="52" t="s">
        <v>69</v>
      </c>
      <c r="J35" s="9"/>
      <c r="K35" s="52" t="s">
        <v>69</v>
      </c>
      <c r="L35" s="9"/>
      <c r="M35" s="52" t="s">
        <v>69</v>
      </c>
      <c r="N35" s="181"/>
      <c r="O35" s="52" t="s">
        <v>69</v>
      </c>
      <c r="P35" s="181"/>
      <c r="Q35" s="52" t="s">
        <v>69</v>
      </c>
      <c r="R35" s="181"/>
    </row>
    <row r="36" spans="2:19" ht="30.75" customHeight="1" x14ac:dyDescent="0.25">
      <c r="B36" s="55">
        <v>7</v>
      </c>
      <c r="C36" s="57" t="s">
        <v>14</v>
      </c>
      <c r="D36" s="59"/>
      <c r="E36" s="52" t="s">
        <v>69</v>
      </c>
      <c r="F36" s="9"/>
      <c r="G36" s="52" t="s">
        <v>69</v>
      </c>
      <c r="H36" s="9"/>
      <c r="I36" s="52" t="s">
        <v>69</v>
      </c>
      <c r="J36" s="9"/>
      <c r="K36" s="52" t="s">
        <v>69</v>
      </c>
      <c r="L36" s="9"/>
      <c r="M36" s="52" t="s">
        <v>69</v>
      </c>
      <c r="N36" s="181"/>
      <c r="O36" s="52" t="s">
        <v>69</v>
      </c>
      <c r="P36" s="181"/>
      <c r="Q36" s="52" t="s">
        <v>69</v>
      </c>
      <c r="R36" s="181"/>
    </row>
    <row r="37" spans="2:19" ht="27" customHeight="1" x14ac:dyDescent="0.25">
      <c r="B37" s="55">
        <v>8</v>
      </c>
      <c r="C37" s="56" t="s">
        <v>1</v>
      </c>
      <c r="D37" s="58"/>
      <c r="E37" s="53" t="s">
        <v>69</v>
      </c>
      <c r="F37" s="10"/>
      <c r="G37" s="53" t="s">
        <v>69</v>
      </c>
      <c r="H37" s="10"/>
      <c r="I37" s="53" t="s">
        <v>69</v>
      </c>
      <c r="J37" s="10"/>
      <c r="K37" s="53" t="s">
        <v>69</v>
      </c>
      <c r="L37" s="10"/>
      <c r="M37" s="53" t="s">
        <v>69</v>
      </c>
      <c r="N37" s="181"/>
      <c r="O37" s="53" t="s">
        <v>69</v>
      </c>
      <c r="P37" s="181"/>
      <c r="Q37" s="53" t="s">
        <v>69</v>
      </c>
      <c r="R37" s="181"/>
    </row>
    <row r="38" spans="2:19" ht="57.75" customHeight="1" x14ac:dyDescent="0.25">
      <c r="B38" s="55">
        <v>9</v>
      </c>
      <c r="C38" s="56" t="s">
        <v>77</v>
      </c>
      <c r="D38" s="58" t="s">
        <v>79</v>
      </c>
      <c r="E38" s="53" t="s">
        <v>69</v>
      </c>
      <c r="F38" s="10"/>
      <c r="G38" s="53" t="s">
        <v>69</v>
      </c>
      <c r="H38" s="10"/>
      <c r="I38" s="53" t="s">
        <v>69</v>
      </c>
      <c r="J38" s="10"/>
      <c r="K38" s="53" t="s">
        <v>69</v>
      </c>
      <c r="L38" s="10"/>
      <c r="M38" s="53" t="s">
        <v>69</v>
      </c>
      <c r="N38" s="181"/>
      <c r="O38" s="53" t="s">
        <v>69</v>
      </c>
      <c r="P38" s="181"/>
      <c r="Q38" s="53" t="s">
        <v>69</v>
      </c>
      <c r="R38" s="181"/>
    </row>
    <row r="39" spans="2:19" ht="34.5" customHeight="1" x14ac:dyDescent="0.25">
      <c r="B39" s="55">
        <v>10</v>
      </c>
      <c r="C39" s="56" t="s">
        <v>67</v>
      </c>
      <c r="D39" s="58"/>
      <c r="E39" s="53" t="s">
        <v>69</v>
      </c>
      <c r="F39" s="10"/>
      <c r="G39" s="53" t="s">
        <v>69</v>
      </c>
      <c r="H39" s="10"/>
      <c r="I39" s="53" t="s">
        <v>69</v>
      </c>
      <c r="J39" s="10"/>
      <c r="K39" s="53" t="s">
        <v>69</v>
      </c>
      <c r="L39" s="10"/>
      <c r="M39" s="53" t="s">
        <v>69</v>
      </c>
      <c r="N39" s="181"/>
      <c r="O39" s="53" t="s">
        <v>69</v>
      </c>
      <c r="P39" s="181"/>
      <c r="Q39" s="53" t="s">
        <v>69</v>
      </c>
      <c r="R39" s="181"/>
    </row>
    <row r="40" spans="2:19" ht="46.5" customHeight="1" x14ac:dyDescent="0.25">
      <c r="B40" s="55">
        <v>11</v>
      </c>
      <c r="C40" s="56" t="s">
        <v>83</v>
      </c>
      <c r="D40" s="58" t="s">
        <v>80</v>
      </c>
      <c r="E40" s="51" t="s">
        <v>69</v>
      </c>
      <c r="F40" s="8">
        <f>IF(AND(F38=0,OR(F39=0)),0,F39/F38/12)</f>
        <v>0</v>
      </c>
      <c r="G40" s="51" t="s">
        <v>69</v>
      </c>
      <c r="H40" s="8">
        <f t="shared" ref="H40:L40" si="32">IF(AND(H38=0,OR(H39=0)),0,H39/H38/12)</f>
        <v>0</v>
      </c>
      <c r="I40" s="51" t="s">
        <v>69</v>
      </c>
      <c r="J40" s="8">
        <f t="shared" ref="J40" si="33">IF(AND(J38=0,OR(J39=0)),0,J39/J38/12)</f>
        <v>0</v>
      </c>
      <c r="K40" s="51" t="s">
        <v>69</v>
      </c>
      <c r="L40" s="8">
        <f t="shared" si="32"/>
        <v>0</v>
      </c>
      <c r="M40" s="51" t="s">
        <v>69</v>
      </c>
      <c r="N40" s="8">
        <f t="shared" ref="N40:R40" si="34">IF(AND(N38=0,OR(N39=0)),0,N39/N38/12)</f>
        <v>0</v>
      </c>
      <c r="O40" s="51" t="s">
        <v>69</v>
      </c>
      <c r="P40" s="8">
        <f t="shared" si="34"/>
        <v>0</v>
      </c>
      <c r="Q40" s="51" t="s">
        <v>69</v>
      </c>
      <c r="R40" s="8">
        <f t="shared" si="34"/>
        <v>0</v>
      </c>
      <c r="S40" s="182" t="s">
        <v>110</v>
      </c>
    </row>
    <row r="41" spans="2:19" ht="49.5" customHeight="1" x14ac:dyDescent="0.25">
      <c r="B41" s="55">
        <v>13</v>
      </c>
      <c r="C41" s="56" t="s">
        <v>54</v>
      </c>
      <c r="D41" s="58" t="s">
        <v>81</v>
      </c>
      <c r="E41" s="51" t="s">
        <v>69</v>
      </c>
      <c r="F41" s="8">
        <f>IF(F38=0,0,F26/F38)</f>
        <v>0</v>
      </c>
      <c r="G41" s="51" t="s">
        <v>69</v>
      </c>
      <c r="H41" s="8">
        <f>IF(H38=0,0,H26/H38)</f>
        <v>0</v>
      </c>
      <c r="I41" s="51" t="s">
        <v>69</v>
      </c>
      <c r="J41" s="8">
        <f>IF(J38=0,0,J26/J38)</f>
        <v>0</v>
      </c>
      <c r="K41" s="51" t="s">
        <v>69</v>
      </c>
      <c r="L41" s="8">
        <f>IF(L38=0,0,L26/L38)</f>
        <v>0</v>
      </c>
      <c r="M41" s="51" t="s">
        <v>69</v>
      </c>
      <c r="N41" s="8">
        <f>IF(N38=0,0,N26/N38)</f>
        <v>0</v>
      </c>
      <c r="O41" s="51" t="s">
        <v>69</v>
      </c>
      <c r="P41" s="8">
        <f>IF(P38=0,0,P26/P38)</f>
        <v>0</v>
      </c>
      <c r="Q41" s="51" t="s">
        <v>69</v>
      </c>
      <c r="R41" s="8">
        <f>IF(R38=0,0,R26/R38)</f>
        <v>0</v>
      </c>
    </row>
    <row r="42" spans="2:19" ht="18.75" x14ac:dyDescent="0.25">
      <c r="D42" s="11"/>
      <c r="E42" s="12"/>
      <c r="F42" s="12"/>
      <c r="G42" s="12"/>
      <c r="H42" s="12"/>
      <c r="I42" s="12"/>
      <c r="J42" s="12"/>
      <c r="K42" s="12"/>
      <c r="L42" s="12"/>
      <c r="M42" s="183"/>
    </row>
    <row r="43" spans="2:19" ht="66" hidden="1" customHeight="1" thickTop="1" thickBot="1" x14ac:dyDescent="0.3">
      <c r="B43" s="184"/>
      <c r="C43" s="185" t="s">
        <v>55</v>
      </c>
      <c r="D43" s="184"/>
      <c r="E43" s="184"/>
      <c r="F43" s="184" t="str">
        <f>IF(F40=0,"Acest indicator este obligatoriu, completează datele",IF(F40&lt;4500,"Salariul mediu este mai mic decat salariu minim pe țară","OK"))</f>
        <v>Acest indicator este obligatoriu, completează datele</v>
      </c>
      <c r="G43" s="184"/>
      <c r="H43" s="184" t="str">
        <f>IF(H40=0,"Acest indicator este obligatoriu, completează datele",IF(H40&lt;5000,"Salariul mediu este mai mic decat salariu minim pe țară","OK"))</f>
        <v>Acest indicator este obligatoriu, completează datele</v>
      </c>
      <c r="I43" s="184"/>
      <c r="J43" s="184" t="str">
        <f>IF(J40=0,"Acest indicator este obligatoriu, completează datele",IF(J40&lt;5500,"Salariul mediu este mai mic decat salariu minim pe țară","OK"))</f>
        <v>Acest indicator este obligatoriu, completează datele</v>
      </c>
      <c r="K43" s="184"/>
      <c r="L43" s="184" t="str">
        <f>IF(L40=0,"Acest indicator este obligatoriu, completează datele",IF(L40&lt;5500,"Salariul mediu este mai mic decat salariu minim pe țară","OK"))</f>
        <v>Acest indicator este obligatoriu, completează datele</v>
      </c>
      <c r="M43" s="184"/>
      <c r="N43" s="184" t="str">
        <f>IF(N40=0,"Acest indicator este obligatoriu, completează datele",IF(N40&lt;5500,"Salariul mediu este mai mic decat salariu minim pe țară","OK"))</f>
        <v>Acest indicator este obligatoriu, completează datele</v>
      </c>
      <c r="O43" s="184"/>
      <c r="P43" s="184" t="str">
        <f>IF(P40=0,"Acest indicator este obligatoriu, completează datele",IF(P40&lt;5500,"Salariul mediu este mai mic decat salariu minim pe țară","OK"))</f>
        <v>Acest indicator este obligatoriu, completează datele</v>
      </c>
      <c r="Q43" s="184"/>
      <c r="R43" s="184" t="str">
        <f>IF(R40=0,"Acest indicator este obligatoriu, completează datele",IF(R40&lt;5500,"Salariul mediu este mai mic decat salariu minim pe țară","OK"))</f>
        <v>Acest indicator este obligatoriu, completează datele</v>
      </c>
    </row>
    <row r="45" spans="2:19" ht="28.5" customHeight="1" x14ac:dyDescent="0.25">
      <c r="B45" s="186" t="s">
        <v>84</v>
      </c>
      <c r="C45" s="187" t="s">
        <v>85</v>
      </c>
    </row>
    <row r="46" spans="2:19" ht="18" customHeight="1" x14ac:dyDescent="0.25">
      <c r="C46" s="188" t="s">
        <v>86</v>
      </c>
    </row>
    <row r="52" spans="3:15" ht="46.5" hidden="1" customHeight="1" outlineLevel="1" x14ac:dyDescent="0.25">
      <c r="C52" s="189"/>
      <c r="D52" s="190">
        <v>2024</v>
      </c>
      <c r="E52" s="190">
        <v>2025</v>
      </c>
      <c r="F52" s="190">
        <v>2026</v>
      </c>
      <c r="G52" s="190">
        <v>2027</v>
      </c>
      <c r="H52" s="190">
        <v>2028</v>
      </c>
      <c r="I52" s="190" t="s">
        <v>119</v>
      </c>
      <c r="J52" s="190" t="s">
        <v>120</v>
      </c>
    </row>
    <row r="53" spans="3:15" ht="37.5" hidden="1" outlineLevel="1" x14ac:dyDescent="0.25">
      <c r="C53" s="102" t="s">
        <v>112</v>
      </c>
      <c r="D53" s="191">
        <f>H26</f>
        <v>0</v>
      </c>
      <c r="E53" s="191">
        <f>L26</f>
        <v>0</v>
      </c>
      <c r="F53" s="191">
        <f>N26</f>
        <v>0</v>
      </c>
      <c r="G53" s="191">
        <f>P26</f>
        <v>0</v>
      </c>
      <c r="H53" s="191">
        <f>R26</f>
        <v>0</v>
      </c>
      <c r="I53" s="192" t="e">
        <f t="shared" ref="I53:I60" si="35">AVERAGE(L53:O53)</f>
        <v>#DIV/0!</v>
      </c>
      <c r="J53" s="192" t="e">
        <f>H53/D53</f>
        <v>#DIV/0!</v>
      </c>
      <c r="L53" s="92" t="e">
        <f t="shared" ref="L53:O60" si="36">(E53-D53)/D53</f>
        <v>#DIV/0!</v>
      </c>
      <c r="M53" s="92" t="e">
        <f t="shared" si="36"/>
        <v>#DIV/0!</v>
      </c>
      <c r="N53" s="92" t="e">
        <f t="shared" si="36"/>
        <v>#DIV/0!</v>
      </c>
      <c r="O53" s="92" t="e">
        <f t="shared" si="36"/>
        <v>#DIV/0!</v>
      </c>
    </row>
    <row r="54" spans="3:15" ht="37.5" hidden="1" outlineLevel="1" x14ac:dyDescent="0.25">
      <c r="C54" s="102" t="s">
        <v>113</v>
      </c>
      <c r="D54" s="191">
        <f t="shared" ref="D54:D57" si="37">H27</f>
        <v>0</v>
      </c>
      <c r="E54" s="191">
        <f t="shared" ref="E54:E57" si="38">L27</f>
        <v>0</v>
      </c>
      <c r="F54" s="191">
        <f t="shared" ref="F54:F57" si="39">N27</f>
        <v>0</v>
      </c>
      <c r="G54" s="191">
        <f t="shared" ref="G54:G57" si="40">P27</f>
        <v>0</v>
      </c>
      <c r="H54" s="191">
        <f t="shared" ref="H54:H56" si="41">R27</f>
        <v>0</v>
      </c>
      <c r="I54" s="192" t="e">
        <f t="shared" si="35"/>
        <v>#DIV/0!</v>
      </c>
      <c r="J54" s="192" t="e">
        <f t="shared" ref="J54:J60" si="42">H54/D54</f>
        <v>#DIV/0!</v>
      </c>
      <c r="L54" s="92" t="e">
        <f t="shared" si="36"/>
        <v>#DIV/0!</v>
      </c>
      <c r="M54" s="92" t="e">
        <f t="shared" si="36"/>
        <v>#DIV/0!</v>
      </c>
      <c r="N54" s="92" t="e">
        <f t="shared" si="36"/>
        <v>#DIV/0!</v>
      </c>
      <c r="O54" s="92" t="e">
        <f t="shared" si="36"/>
        <v>#DIV/0!</v>
      </c>
    </row>
    <row r="55" spans="3:15" ht="18.75" hidden="1" outlineLevel="1" x14ac:dyDescent="0.25">
      <c r="C55" s="102" t="s">
        <v>114</v>
      </c>
      <c r="D55" s="191">
        <f t="shared" si="37"/>
        <v>0</v>
      </c>
      <c r="E55" s="191">
        <f t="shared" si="38"/>
        <v>0</v>
      </c>
      <c r="F55" s="191">
        <f t="shared" si="39"/>
        <v>0</v>
      </c>
      <c r="G55" s="191">
        <f t="shared" si="40"/>
        <v>0</v>
      </c>
      <c r="H55" s="191">
        <f t="shared" si="41"/>
        <v>0</v>
      </c>
      <c r="I55" s="192" t="e">
        <f t="shared" si="35"/>
        <v>#DIV/0!</v>
      </c>
      <c r="J55" s="192" t="e">
        <f t="shared" si="42"/>
        <v>#DIV/0!</v>
      </c>
      <c r="L55" s="92" t="e">
        <f t="shared" si="36"/>
        <v>#DIV/0!</v>
      </c>
      <c r="M55" s="92" t="e">
        <f t="shared" si="36"/>
        <v>#DIV/0!</v>
      </c>
      <c r="N55" s="92" t="e">
        <f t="shared" si="36"/>
        <v>#DIV/0!</v>
      </c>
      <c r="O55" s="92" t="e">
        <f t="shared" si="36"/>
        <v>#DIV/0!</v>
      </c>
    </row>
    <row r="56" spans="3:15" ht="18.75" hidden="1" outlineLevel="1" x14ac:dyDescent="0.25">
      <c r="C56" s="102" t="s">
        <v>115</v>
      </c>
      <c r="D56" s="191">
        <f t="shared" si="37"/>
        <v>0</v>
      </c>
      <c r="E56" s="191">
        <f t="shared" si="38"/>
        <v>0</v>
      </c>
      <c r="F56" s="191">
        <f t="shared" si="39"/>
        <v>0</v>
      </c>
      <c r="G56" s="191">
        <f t="shared" si="40"/>
        <v>0</v>
      </c>
      <c r="H56" s="191">
        <f t="shared" si="41"/>
        <v>0</v>
      </c>
      <c r="I56" s="192" t="e">
        <f t="shared" si="35"/>
        <v>#DIV/0!</v>
      </c>
      <c r="J56" s="192" t="e">
        <f t="shared" si="42"/>
        <v>#DIV/0!</v>
      </c>
      <c r="L56" s="92" t="e">
        <f t="shared" si="36"/>
        <v>#DIV/0!</v>
      </c>
      <c r="M56" s="92" t="e">
        <f t="shared" si="36"/>
        <v>#DIV/0!</v>
      </c>
      <c r="N56" s="92" t="e">
        <f t="shared" si="36"/>
        <v>#DIV/0!</v>
      </c>
      <c r="O56" s="92" t="e">
        <f t="shared" si="36"/>
        <v>#DIV/0!</v>
      </c>
    </row>
    <row r="57" spans="3:15" ht="18.75" hidden="1" outlineLevel="1" x14ac:dyDescent="0.25">
      <c r="C57" s="102" t="s">
        <v>116</v>
      </c>
      <c r="D57" s="191">
        <f t="shared" si="37"/>
        <v>0</v>
      </c>
      <c r="E57" s="191">
        <f t="shared" si="38"/>
        <v>0</v>
      </c>
      <c r="F57" s="191">
        <f t="shared" si="39"/>
        <v>0</v>
      </c>
      <c r="G57" s="191">
        <f t="shared" si="40"/>
        <v>0</v>
      </c>
      <c r="H57" s="191">
        <f>R30</f>
        <v>0</v>
      </c>
      <c r="I57" s="192" t="e">
        <f t="shared" si="35"/>
        <v>#DIV/0!</v>
      </c>
      <c r="J57" s="192" t="e">
        <f t="shared" si="42"/>
        <v>#DIV/0!</v>
      </c>
      <c r="L57" s="92" t="e">
        <f t="shared" si="36"/>
        <v>#DIV/0!</v>
      </c>
      <c r="M57" s="92" t="e">
        <f t="shared" si="36"/>
        <v>#DIV/0!</v>
      </c>
      <c r="N57" s="92" t="e">
        <f t="shared" si="36"/>
        <v>#DIV/0!</v>
      </c>
      <c r="O57" s="92" t="e">
        <f t="shared" si="36"/>
        <v>#DIV/0!</v>
      </c>
    </row>
    <row r="58" spans="3:15" ht="18.75" hidden="1" outlineLevel="1" x14ac:dyDescent="0.25">
      <c r="C58" s="102" t="s">
        <v>117</v>
      </c>
      <c r="D58" s="191">
        <f>H34</f>
        <v>0</v>
      </c>
      <c r="E58" s="191">
        <f>L34</f>
        <v>0</v>
      </c>
      <c r="F58" s="191">
        <f>N34</f>
        <v>0</v>
      </c>
      <c r="G58" s="191">
        <f>P34</f>
        <v>0</v>
      </c>
      <c r="H58" s="191">
        <f>R34</f>
        <v>0</v>
      </c>
      <c r="I58" s="192" t="e">
        <f t="shared" si="35"/>
        <v>#DIV/0!</v>
      </c>
      <c r="J58" s="192" t="e">
        <f t="shared" si="42"/>
        <v>#DIV/0!</v>
      </c>
      <c r="L58" s="92" t="e">
        <f t="shared" si="36"/>
        <v>#DIV/0!</v>
      </c>
      <c r="M58" s="92" t="e">
        <f t="shared" si="36"/>
        <v>#DIV/0!</v>
      </c>
      <c r="N58" s="92" t="e">
        <f t="shared" si="36"/>
        <v>#DIV/0!</v>
      </c>
      <c r="O58" s="92" t="e">
        <f t="shared" si="36"/>
        <v>#DIV/0!</v>
      </c>
    </row>
    <row r="59" spans="3:15" ht="37.5" hidden="1" outlineLevel="1" x14ac:dyDescent="0.25">
      <c r="C59" s="102" t="s">
        <v>54</v>
      </c>
      <c r="D59" s="191">
        <f>H41</f>
        <v>0</v>
      </c>
      <c r="E59" s="191">
        <f>L41</f>
        <v>0</v>
      </c>
      <c r="F59" s="191">
        <f>N41</f>
        <v>0</v>
      </c>
      <c r="G59" s="191">
        <f>P41</f>
        <v>0</v>
      </c>
      <c r="H59" s="191">
        <f>R41</f>
        <v>0</v>
      </c>
      <c r="I59" s="192" t="e">
        <f t="shared" si="35"/>
        <v>#DIV/0!</v>
      </c>
      <c r="J59" s="192" t="e">
        <f t="shared" si="42"/>
        <v>#DIV/0!</v>
      </c>
      <c r="L59" s="92" t="e">
        <f t="shared" si="36"/>
        <v>#DIV/0!</v>
      </c>
      <c r="M59" s="92" t="e">
        <f t="shared" si="36"/>
        <v>#DIV/0!</v>
      </c>
      <c r="N59" s="92" t="e">
        <f t="shared" si="36"/>
        <v>#DIV/0!</v>
      </c>
      <c r="O59" s="92" t="e">
        <f t="shared" si="36"/>
        <v>#DIV/0!</v>
      </c>
    </row>
    <row r="60" spans="3:15" ht="37.5" hidden="1" outlineLevel="1" x14ac:dyDescent="0.25">
      <c r="C60" s="102" t="s">
        <v>118</v>
      </c>
      <c r="D60" s="191">
        <f>H40</f>
        <v>0</v>
      </c>
      <c r="E60" s="191">
        <f>L40</f>
        <v>0</v>
      </c>
      <c r="F60" s="191">
        <f>N40</f>
        <v>0</v>
      </c>
      <c r="G60" s="191">
        <f>P40</f>
        <v>0</v>
      </c>
      <c r="H60" s="191">
        <f>R40</f>
        <v>0</v>
      </c>
      <c r="I60" s="192" t="e">
        <f t="shared" si="35"/>
        <v>#DIV/0!</v>
      </c>
      <c r="J60" s="192" t="e">
        <f t="shared" si="42"/>
        <v>#DIV/0!</v>
      </c>
      <c r="L60" s="92" t="e">
        <f t="shared" si="36"/>
        <v>#DIV/0!</v>
      </c>
      <c r="M60" s="92" t="e">
        <f t="shared" si="36"/>
        <v>#DIV/0!</v>
      </c>
      <c r="N60" s="92" t="e">
        <f t="shared" si="36"/>
        <v>#DIV/0!</v>
      </c>
      <c r="O60" s="92" t="e">
        <f t="shared" si="36"/>
        <v>#DIV/0!</v>
      </c>
    </row>
    <row r="61" spans="3:15" collapsed="1" x14ac:dyDescent="0.25"/>
  </sheetData>
  <sheetProtection algorithmName="SHA-512" hashValue="k9J4IXPGj0sgza5sA7pPtgLQA9K3wNrbBGoEtMLNqG8HsAugAN34phW8cbAv6kvlQVBHwhHlVMUtlmcl66TMhA==" saltValue="8rkLTcX6eXEIm7G5K+7oAA==" spinCount="100000" sheet="1" formatCells="0" formatColumns="0" formatRows="0" insertRows="0" insertHyperlinks="0" autoFilter="0" pivotTables="0"/>
  <mergeCells count="38">
    <mergeCell ref="I25:J25"/>
    <mergeCell ref="I33:J33"/>
    <mergeCell ref="V5:W5"/>
    <mergeCell ref="X5:Y5"/>
    <mergeCell ref="Z5:AA5"/>
    <mergeCell ref="O33:P33"/>
    <mergeCell ref="Q33:R33"/>
    <mergeCell ref="AB5:AC5"/>
    <mergeCell ref="M5:N5"/>
    <mergeCell ref="O5:P5"/>
    <mergeCell ref="Q5:R5"/>
    <mergeCell ref="G5:H5"/>
    <mergeCell ref="T5:U5"/>
    <mergeCell ref="B7:B9"/>
    <mergeCell ref="B13:B15"/>
    <mergeCell ref="B10:B12"/>
    <mergeCell ref="B5:B6"/>
    <mergeCell ref="D5:D6"/>
    <mergeCell ref="C10:C12"/>
    <mergeCell ref="C13:C15"/>
    <mergeCell ref="C7:C9"/>
    <mergeCell ref="C5:C6"/>
    <mergeCell ref="D2:R2"/>
    <mergeCell ref="D3:R3"/>
    <mergeCell ref="E33:F33"/>
    <mergeCell ref="G33:H33"/>
    <mergeCell ref="K33:L33"/>
    <mergeCell ref="M33:N33"/>
    <mergeCell ref="M25:N25"/>
    <mergeCell ref="O25:P25"/>
    <mergeCell ref="Q25:R25"/>
    <mergeCell ref="K25:L25"/>
    <mergeCell ref="E25:F25"/>
    <mergeCell ref="G25:H25"/>
    <mergeCell ref="C25:D25"/>
    <mergeCell ref="E5:F5"/>
    <mergeCell ref="K5:L5"/>
    <mergeCell ref="I5:J5"/>
  </mergeCells>
  <phoneticPr fontId="3" type="noConversion"/>
  <conditionalFormatting sqref="B25:B30 B33:B41 C34:C41 E34:M41 O34:O41 Q34:Q41 N40:N41 P40:P41 R40:R41">
    <cfRule type="cellIs" dxfId="11" priority="10" operator="equal">
      <formula>0</formula>
    </cfRule>
  </conditionalFormatting>
  <conditionalFormatting sqref="B4:L4 B24:L24 C26:C30 B32:L32 N34 P34 R34 D42:L42">
    <cfRule type="cellIs" dxfId="10" priority="19" operator="equal">
      <formula>0</formula>
    </cfRule>
  </conditionalFormatting>
  <conditionalFormatting sqref="B43:R43">
    <cfRule type="cellIs" dxfId="9" priority="18" operator="equal">
      <formula>"Salariul mediu este mai mic decat salariu minim pe țară"</formula>
    </cfRule>
    <cfRule type="cellIs" dxfId="8" priority="20" operator="equal">
      <formula>"Acest indicator este obligatoriu, completează datele"</formula>
    </cfRule>
    <cfRule type="cellIs" dxfId="7" priority="21" operator="equal">
      <formula>"Salariul mediu este mai mic decat Salariu minim"</formula>
    </cfRule>
    <cfRule type="cellIs" dxfId="6" priority="22" operator="equal">
      <formula>"Salariul mediu este mai mic decat salariu minim"</formula>
    </cfRule>
  </conditionalFormatting>
  <conditionalFormatting sqref="C53:C60">
    <cfRule type="cellIs" dxfId="5" priority="1" operator="equal">
      <formula>0</formula>
    </cfRule>
  </conditionalFormatting>
  <conditionalFormatting sqref="E26:R30">
    <cfRule type="cellIs" dxfId="4" priority="6" operator="equal">
      <formula>0</formula>
    </cfRule>
  </conditionalFormatting>
  <hyperlinks>
    <hyperlink ref="C46" r:id="rId1" location="documentation_and_metodology" xr:uid="{4D19F956-A7A1-49AD-8442-91FFF8BF13F8}"/>
  </hyperlinks>
  <pageMargins left="0.34" right="0.2" top="0.47" bottom="0.45" header="0.35" footer="0.23"/>
  <pageSetup paperSize="9" fitToHeight="0" orientation="landscape" r:id="rId2"/>
  <headerFooter>
    <oddHeader>&amp;R&amp;"Times New Roman,Regular"&amp;12&amp;K00FF00Public</oddHeader>
    <evenHeader>&amp;R&amp;"Times New Roman,Regular"&amp;12&amp;K00FF00Public</evenHeader>
    <firstHeader>&amp;R&amp;"Times New Roman,Regular"&amp;12&amp;K00FF00Public</firstHeader>
  </headerFooter>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4FAB3-37F4-4B0F-9DC6-E0FEC658A993}">
  <sheetPr>
    <tabColor rgb="FFFFFF00"/>
    <pageSetUpPr autoPageBreaks="0" fitToPage="1"/>
  </sheetPr>
  <dimension ref="A2:J27"/>
  <sheetViews>
    <sheetView showGridLines="0" workbookViewId="0">
      <selection activeCell="J12" sqref="J12"/>
    </sheetView>
  </sheetViews>
  <sheetFormatPr defaultColWidth="9.140625" defaultRowHeight="15" x14ac:dyDescent="0.25"/>
  <cols>
    <col min="1" max="1" width="3.5703125" customWidth="1"/>
    <col min="2" max="2" width="4.42578125" customWidth="1"/>
    <col min="3" max="3" width="40.28515625" customWidth="1"/>
    <col min="4" max="7" width="16.85546875" customWidth="1"/>
    <col min="8" max="8" width="18.7109375" customWidth="1"/>
    <col min="9" max="9" width="19.42578125" customWidth="1"/>
    <col min="10" max="10" width="18.28515625" customWidth="1"/>
  </cols>
  <sheetData>
    <row r="2" spans="1:10" ht="24.75" customHeight="1" x14ac:dyDescent="0.25">
      <c r="C2" s="233" t="s">
        <v>88</v>
      </c>
      <c r="D2" s="233"/>
      <c r="E2" s="233"/>
      <c r="F2" s="233"/>
      <c r="G2" s="233"/>
      <c r="H2" s="233"/>
      <c r="I2" s="233"/>
      <c r="J2" s="233"/>
    </row>
    <row r="3" spans="1:10" ht="24" customHeight="1" x14ac:dyDescent="0.25">
      <c r="C3" s="13" t="s">
        <v>40</v>
      </c>
      <c r="D3" s="238"/>
      <c r="E3" s="238"/>
      <c r="F3" s="238"/>
      <c r="G3" s="238"/>
      <c r="H3" s="238"/>
      <c r="I3" s="238"/>
      <c r="J3" s="238"/>
    </row>
    <row r="4" spans="1:10" ht="15.75" x14ac:dyDescent="0.25">
      <c r="C4" s="13"/>
      <c r="D4" s="14"/>
      <c r="E4" s="14"/>
      <c r="F4" s="14"/>
      <c r="G4" s="14"/>
      <c r="H4" s="14"/>
      <c r="I4" s="14"/>
      <c r="J4" s="14"/>
    </row>
    <row r="5" spans="1:10" ht="18.75" x14ac:dyDescent="0.3">
      <c r="A5" s="15" t="s">
        <v>61</v>
      </c>
      <c r="B5" s="16" t="s">
        <v>59</v>
      </c>
      <c r="C5" s="16"/>
      <c r="D5" s="16"/>
      <c r="E5" s="16"/>
      <c r="F5" s="16"/>
      <c r="G5" s="16"/>
      <c r="H5" s="16"/>
      <c r="I5" s="239"/>
      <c r="J5" s="239"/>
    </row>
    <row r="6" spans="1:10" ht="23.25" customHeight="1" x14ac:dyDescent="0.25">
      <c r="B6" s="226" t="s">
        <v>60</v>
      </c>
      <c r="C6" s="237" t="s">
        <v>29</v>
      </c>
      <c r="D6" s="236" t="s">
        <v>70</v>
      </c>
      <c r="E6" s="236"/>
      <c r="F6" s="236" t="s">
        <v>71</v>
      </c>
      <c r="G6" s="236"/>
      <c r="H6" s="236" t="s">
        <v>28</v>
      </c>
      <c r="I6" s="236" t="s">
        <v>30</v>
      </c>
      <c r="J6" s="236" t="s">
        <v>31</v>
      </c>
    </row>
    <row r="7" spans="1:10" ht="27.75" customHeight="1" x14ac:dyDescent="0.25">
      <c r="B7" s="226"/>
      <c r="C7" s="237"/>
      <c r="D7" s="18" t="s">
        <v>51</v>
      </c>
      <c r="E7" s="18" t="s">
        <v>89</v>
      </c>
      <c r="F7" s="18" t="s">
        <v>51</v>
      </c>
      <c r="G7" s="18" t="s">
        <v>89</v>
      </c>
      <c r="H7" s="236"/>
      <c r="I7" s="236"/>
      <c r="J7" s="236"/>
    </row>
    <row r="8" spans="1:10" x14ac:dyDescent="0.25">
      <c r="B8" s="19">
        <v>1</v>
      </c>
      <c r="C8" s="20"/>
      <c r="D8" s="20"/>
      <c r="E8" s="20"/>
      <c r="F8" s="20"/>
      <c r="G8" s="20"/>
      <c r="H8" s="20"/>
      <c r="I8" s="20"/>
      <c r="J8" s="20"/>
    </row>
    <row r="9" spans="1:10" x14ac:dyDescent="0.25">
      <c r="B9" s="19">
        <v>2</v>
      </c>
      <c r="C9" s="20"/>
      <c r="D9" s="20"/>
      <c r="E9" s="20"/>
      <c r="F9" s="20"/>
      <c r="G9" s="20"/>
      <c r="H9" s="20"/>
      <c r="I9" s="20"/>
      <c r="J9" s="20"/>
    </row>
    <row r="10" spans="1:10" x14ac:dyDescent="0.25">
      <c r="B10" s="19">
        <v>3</v>
      </c>
      <c r="C10" s="2"/>
      <c r="D10" s="2"/>
      <c r="E10" s="2"/>
      <c r="F10" s="2"/>
      <c r="G10" s="2"/>
      <c r="H10" s="2"/>
      <c r="I10" s="2"/>
      <c r="J10" s="2"/>
    </row>
    <row r="11" spans="1:10" x14ac:dyDescent="0.25">
      <c r="B11" s="19">
        <v>4</v>
      </c>
      <c r="C11" s="20"/>
      <c r="D11" s="20"/>
      <c r="E11" s="20"/>
      <c r="F11" s="20"/>
      <c r="G11" s="20"/>
      <c r="H11" s="20"/>
      <c r="I11" s="20"/>
      <c r="J11" s="20"/>
    </row>
    <row r="12" spans="1:10" x14ac:dyDescent="0.25">
      <c r="B12" s="19">
        <v>5</v>
      </c>
      <c r="C12" s="2"/>
      <c r="D12" s="2"/>
      <c r="E12" s="2"/>
      <c r="F12" s="2"/>
      <c r="G12" s="2"/>
      <c r="H12" s="2"/>
      <c r="I12" s="2"/>
      <c r="J12" s="2"/>
    </row>
    <row r="13" spans="1:10" x14ac:dyDescent="0.25">
      <c r="B13" s="19">
        <v>6</v>
      </c>
      <c r="C13" s="21"/>
      <c r="D13" s="2"/>
      <c r="E13" s="2"/>
      <c r="F13" s="3"/>
      <c r="G13" s="3"/>
      <c r="H13" s="3"/>
      <c r="I13" s="3"/>
      <c r="J13" s="3"/>
    </row>
    <row r="14" spans="1:10" ht="27.75" customHeight="1" x14ac:dyDescent="0.25">
      <c r="C14" s="234" t="s">
        <v>37</v>
      </c>
      <c r="D14" s="235"/>
      <c r="E14" s="235"/>
      <c r="F14" s="235"/>
      <c r="G14" s="235"/>
      <c r="H14" s="235"/>
      <c r="I14" s="235"/>
      <c r="J14" s="235"/>
    </row>
    <row r="15" spans="1:10" x14ac:dyDescent="0.25">
      <c r="C15" s="1"/>
      <c r="D15" s="1"/>
      <c r="E15" s="1"/>
      <c r="F15" s="1"/>
      <c r="G15" s="1"/>
      <c r="H15" s="1"/>
      <c r="I15" s="1"/>
      <c r="J15" s="1"/>
    </row>
    <row r="16" spans="1:10" x14ac:dyDescent="0.25">
      <c r="C16" s="22"/>
      <c r="D16" s="22"/>
      <c r="E16" s="23"/>
      <c r="F16" s="23"/>
      <c r="G16" s="22"/>
    </row>
    <row r="17" spans="1:9" x14ac:dyDescent="0.25">
      <c r="C17" s="24"/>
      <c r="D17" s="24"/>
      <c r="E17" s="24"/>
      <c r="F17" s="24"/>
      <c r="G17" s="24"/>
    </row>
    <row r="18" spans="1:9" ht="18.75" x14ac:dyDescent="0.3">
      <c r="A18" s="15" t="s">
        <v>58</v>
      </c>
      <c r="B18" s="15" t="s">
        <v>41</v>
      </c>
      <c r="D18" s="15"/>
      <c r="E18" s="15"/>
      <c r="F18" s="15"/>
      <c r="G18" s="15"/>
      <c r="H18" s="15"/>
    </row>
    <row r="19" spans="1:9" ht="15" customHeight="1" x14ac:dyDescent="0.25">
      <c r="B19" s="226" t="s">
        <v>60</v>
      </c>
      <c r="C19" s="231" t="s">
        <v>32</v>
      </c>
      <c r="D19" s="229" t="s">
        <v>72</v>
      </c>
      <c r="E19" s="230"/>
      <c r="F19" s="231" t="s">
        <v>33</v>
      </c>
      <c r="G19" s="226" t="s">
        <v>34</v>
      </c>
    </row>
    <row r="20" spans="1:9" ht="35.25" customHeight="1" x14ac:dyDescent="0.25">
      <c r="B20" s="226"/>
      <c r="C20" s="232"/>
      <c r="D20" s="17" t="s">
        <v>42</v>
      </c>
      <c r="E20" s="17" t="s">
        <v>35</v>
      </c>
      <c r="F20" s="232"/>
      <c r="G20" s="226"/>
    </row>
    <row r="21" spans="1:9" x14ac:dyDescent="0.25">
      <c r="B21" s="19">
        <v>1</v>
      </c>
      <c r="C21" s="25"/>
      <c r="D21" s="25"/>
      <c r="E21" s="25"/>
      <c r="F21" s="25"/>
      <c r="G21" s="25"/>
      <c r="I21" s="26"/>
    </row>
    <row r="22" spans="1:9" x14ac:dyDescent="0.25">
      <c r="B22" s="19">
        <v>2</v>
      </c>
      <c r="C22" s="25"/>
      <c r="D22" s="25"/>
      <c r="E22" s="25"/>
      <c r="F22" s="25"/>
      <c r="G22" s="25"/>
      <c r="I22" s="24"/>
    </row>
    <row r="23" spans="1:9" x14ac:dyDescent="0.25">
      <c r="B23" s="19">
        <v>3</v>
      </c>
      <c r="C23" s="25"/>
      <c r="D23" s="25"/>
      <c r="E23" s="25"/>
      <c r="F23" s="25"/>
      <c r="G23" s="25"/>
      <c r="I23" s="24"/>
    </row>
    <row r="24" spans="1:9" x14ac:dyDescent="0.25">
      <c r="I24" s="24"/>
    </row>
    <row r="25" spans="1:9" x14ac:dyDescent="0.25">
      <c r="C25" s="227" t="s">
        <v>36</v>
      </c>
      <c r="D25" s="228"/>
      <c r="E25" s="228"/>
      <c r="F25" s="228"/>
      <c r="G25" s="228"/>
      <c r="H25" s="228"/>
      <c r="I25" s="24"/>
    </row>
    <row r="26" spans="1:9" x14ac:dyDescent="0.25">
      <c r="C26" s="22"/>
      <c r="D26" s="24"/>
      <c r="E26" s="24"/>
      <c r="F26" s="24"/>
      <c r="G26" s="24"/>
      <c r="I26" s="24"/>
    </row>
    <row r="27" spans="1:9" x14ac:dyDescent="0.25">
      <c r="C27" s="22"/>
      <c r="D27" s="24"/>
      <c r="E27" s="23"/>
      <c r="F27" s="24"/>
      <c r="G27" s="23"/>
      <c r="I27" s="24"/>
    </row>
  </sheetData>
  <mergeCells count="17">
    <mergeCell ref="C2:J2"/>
    <mergeCell ref="C14:J14"/>
    <mergeCell ref="H6:H7"/>
    <mergeCell ref="C6:C7"/>
    <mergeCell ref="D6:E6"/>
    <mergeCell ref="F6:G6"/>
    <mergeCell ref="I6:I7"/>
    <mergeCell ref="J6:J7"/>
    <mergeCell ref="D3:J3"/>
    <mergeCell ref="I5:J5"/>
    <mergeCell ref="B6:B7"/>
    <mergeCell ref="B19:B20"/>
    <mergeCell ref="C25:H25"/>
    <mergeCell ref="G19:G20"/>
    <mergeCell ref="D19:E19"/>
    <mergeCell ref="F19:F20"/>
    <mergeCell ref="C19:C20"/>
  </mergeCells>
  <conditionalFormatting sqref="B6">
    <cfRule type="cellIs" dxfId="3" priority="1" operator="equal">
      <formula>0</formula>
    </cfRule>
  </conditionalFormatting>
  <conditionalFormatting sqref="B19:C19">
    <cfRule type="cellIs" dxfId="2" priority="4" operator="equal">
      <formula>0</formula>
    </cfRule>
  </conditionalFormatting>
  <conditionalFormatting sqref="D19:D20">
    <cfRule type="cellIs" dxfId="1" priority="3" operator="equal">
      <formula>0</formula>
    </cfRule>
  </conditionalFormatting>
  <conditionalFormatting sqref="F19:G19">
    <cfRule type="cellIs" dxfId="0" priority="2" operator="equal">
      <formula>0</formula>
    </cfRule>
  </conditionalFormatting>
  <pageMargins left="0.27" right="0.5" top="0.75" bottom="0.75" header="0.3" footer="0.3"/>
  <pageSetup paperSize="9" orientation="landscape" r:id="rId1"/>
  <headerFooter>
    <oddHeader>&amp;R&amp;"Times New Roman,Regular"&amp;12&amp;K00FF00Public</oddHeader>
    <evenHeader>&amp;R&amp;"Times New Roman,Regular"&amp;12&amp;K00FF00Public</evenHeader>
    <firstHeader>&amp;R&amp;"Times New Roman,Regular"&amp;12&amp;K00FF00Public</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2305E-04E1-47B1-821D-AB434D37F0B4}">
  <sheetPr>
    <tabColor theme="8" tint="0.59999389629810485"/>
    <pageSetUpPr autoPageBreaks="0"/>
  </sheetPr>
  <dimension ref="A1:J28"/>
  <sheetViews>
    <sheetView topLeftCell="A10" workbookViewId="0">
      <selection activeCell="D30" sqref="D30"/>
    </sheetView>
  </sheetViews>
  <sheetFormatPr defaultRowHeight="15" x14ac:dyDescent="0.25"/>
  <cols>
    <col min="2" max="2" width="74.42578125" customWidth="1"/>
    <col min="3" max="3" width="18.42578125" customWidth="1"/>
    <col min="4" max="4" width="23.5703125" customWidth="1"/>
    <col min="5" max="5" width="20.7109375" customWidth="1"/>
    <col min="6" max="6" width="22.85546875" customWidth="1"/>
    <col min="7" max="7" width="18" customWidth="1"/>
    <col min="8" max="8" width="23.28515625" customWidth="1"/>
    <col min="9" max="9" width="21.28515625" customWidth="1"/>
    <col min="10" max="10" width="24.42578125" customWidth="1"/>
  </cols>
  <sheetData>
    <row r="1" spans="1:10" ht="51.75" customHeight="1" thickBot="1" x14ac:dyDescent="0.3">
      <c r="A1" s="268" t="s">
        <v>142</v>
      </c>
      <c r="B1" s="269"/>
      <c r="C1" s="269"/>
      <c r="D1" s="269"/>
      <c r="E1" s="269"/>
      <c r="F1" s="269"/>
      <c r="G1" s="269"/>
      <c r="H1" s="269"/>
      <c r="I1" s="269"/>
      <c r="J1" s="270"/>
    </row>
    <row r="2" spans="1:10" ht="24.75" customHeight="1" x14ac:dyDescent="0.25">
      <c r="A2" s="252" t="s">
        <v>121</v>
      </c>
      <c r="B2" s="249" t="s">
        <v>122</v>
      </c>
      <c r="C2" s="280" t="s">
        <v>152</v>
      </c>
      <c r="D2" s="280"/>
      <c r="E2" s="280" t="s">
        <v>152</v>
      </c>
      <c r="F2" s="280"/>
      <c r="G2" s="280" t="s">
        <v>152</v>
      </c>
      <c r="H2" s="280"/>
      <c r="I2" s="280" t="s">
        <v>152</v>
      </c>
      <c r="J2" s="280"/>
    </row>
    <row r="3" spans="1:10" x14ac:dyDescent="0.25">
      <c r="A3" s="253"/>
      <c r="B3" s="250"/>
      <c r="C3" s="116" t="s">
        <v>123</v>
      </c>
      <c r="D3" s="117" t="s">
        <v>124</v>
      </c>
      <c r="E3" s="116" t="s">
        <v>123</v>
      </c>
      <c r="F3" s="117" t="s">
        <v>124</v>
      </c>
      <c r="G3" s="116" t="s">
        <v>123</v>
      </c>
      <c r="H3" s="117" t="s">
        <v>124</v>
      </c>
      <c r="I3" s="116" t="s">
        <v>123</v>
      </c>
      <c r="J3" s="118" t="s">
        <v>124</v>
      </c>
    </row>
    <row r="4" spans="1:10" ht="66" customHeight="1" thickBot="1" x14ac:dyDescent="0.3">
      <c r="A4" s="254"/>
      <c r="B4" s="251"/>
      <c r="C4" s="125" t="s">
        <v>145</v>
      </c>
      <c r="D4" s="126" t="s">
        <v>151</v>
      </c>
      <c r="E4" s="106"/>
      <c r="F4" s="106"/>
      <c r="G4" s="106"/>
      <c r="H4" s="106"/>
      <c r="I4" s="106"/>
      <c r="J4" s="107"/>
    </row>
    <row r="5" spans="1:10" x14ac:dyDescent="0.25">
      <c r="A5" s="110">
        <v>1</v>
      </c>
      <c r="B5" s="243" t="s">
        <v>125</v>
      </c>
      <c r="C5" s="244"/>
      <c r="D5" s="244"/>
      <c r="E5" s="244"/>
      <c r="F5" s="244"/>
      <c r="G5" s="244"/>
      <c r="H5" s="244"/>
      <c r="I5" s="244"/>
      <c r="J5" s="245"/>
    </row>
    <row r="6" spans="1:10" ht="30" x14ac:dyDescent="0.25">
      <c r="A6" s="111" t="s">
        <v>126</v>
      </c>
      <c r="B6" s="103" t="s">
        <v>127</v>
      </c>
      <c r="C6" s="258" t="s">
        <v>128</v>
      </c>
      <c r="D6" s="258"/>
      <c r="E6" s="258" t="s">
        <v>128</v>
      </c>
      <c r="F6" s="258"/>
      <c r="G6" s="258" t="s">
        <v>128</v>
      </c>
      <c r="H6" s="258"/>
      <c r="I6" s="258" t="s">
        <v>128</v>
      </c>
      <c r="J6" s="259"/>
    </row>
    <row r="7" spans="1:10" x14ac:dyDescent="0.25">
      <c r="A7" s="112" t="s">
        <v>129</v>
      </c>
      <c r="B7" s="103" t="s">
        <v>144</v>
      </c>
      <c r="C7" s="258" t="s">
        <v>128</v>
      </c>
      <c r="D7" s="258"/>
      <c r="E7" s="258" t="s">
        <v>128</v>
      </c>
      <c r="F7" s="258"/>
      <c r="G7" s="258" t="s">
        <v>128</v>
      </c>
      <c r="H7" s="258"/>
      <c r="I7" s="258" t="s">
        <v>128</v>
      </c>
      <c r="J7" s="259"/>
    </row>
    <row r="8" spans="1:10" x14ac:dyDescent="0.25">
      <c r="A8" s="113">
        <v>2</v>
      </c>
      <c r="B8" s="246" t="s">
        <v>130</v>
      </c>
      <c r="C8" s="247"/>
      <c r="D8" s="247"/>
      <c r="E8" s="247"/>
      <c r="F8" s="247"/>
      <c r="G8" s="247"/>
      <c r="H8" s="247"/>
      <c r="I8" s="247"/>
      <c r="J8" s="248"/>
    </row>
    <row r="9" spans="1:10" ht="30" x14ac:dyDescent="0.25">
      <c r="A9" s="112" t="s">
        <v>131</v>
      </c>
      <c r="B9" s="103" t="s">
        <v>132</v>
      </c>
      <c r="C9" s="258" t="s">
        <v>128</v>
      </c>
      <c r="D9" s="258"/>
      <c r="E9" s="258" t="s">
        <v>128</v>
      </c>
      <c r="F9" s="258"/>
      <c r="G9" s="258" t="s">
        <v>128</v>
      </c>
      <c r="H9" s="258"/>
      <c r="I9" s="258" t="s">
        <v>128</v>
      </c>
      <c r="J9" s="259"/>
    </row>
    <row r="10" spans="1:10" ht="30" x14ac:dyDescent="0.25">
      <c r="A10" s="111" t="s">
        <v>133</v>
      </c>
      <c r="B10" s="108" t="s">
        <v>143</v>
      </c>
      <c r="C10" s="258" t="s">
        <v>128</v>
      </c>
      <c r="D10" s="258"/>
      <c r="E10" s="258" t="s">
        <v>128</v>
      </c>
      <c r="F10" s="258"/>
      <c r="G10" s="258" t="s">
        <v>128</v>
      </c>
      <c r="H10" s="258"/>
      <c r="I10" s="258" t="s">
        <v>128</v>
      </c>
      <c r="J10" s="259"/>
    </row>
    <row r="11" spans="1:10" ht="45" x14ac:dyDescent="0.25">
      <c r="A11" s="112" t="s">
        <v>134</v>
      </c>
      <c r="B11" s="103" t="s">
        <v>135</v>
      </c>
      <c r="C11" s="260" t="s">
        <v>128</v>
      </c>
      <c r="D11" s="260"/>
      <c r="E11" s="258" t="s">
        <v>128</v>
      </c>
      <c r="F11" s="258"/>
      <c r="G11" s="258" t="s">
        <v>128</v>
      </c>
      <c r="H11" s="258"/>
      <c r="I11" s="258" t="s">
        <v>128</v>
      </c>
      <c r="J11" s="259"/>
    </row>
    <row r="12" spans="1:10" ht="57" customHeight="1" x14ac:dyDescent="0.25">
      <c r="A12" s="113">
        <v>3</v>
      </c>
      <c r="B12" s="105" t="s">
        <v>140</v>
      </c>
      <c r="C12" s="261" t="s">
        <v>141</v>
      </c>
      <c r="D12" s="258"/>
      <c r="E12" s="261" t="s">
        <v>141</v>
      </c>
      <c r="F12" s="258"/>
      <c r="G12" s="261" t="s">
        <v>141</v>
      </c>
      <c r="H12" s="258"/>
      <c r="I12" s="261" t="s">
        <v>141</v>
      </c>
      <c r="J12" s="259"/>
    </row>
    <row r="13" spans="1:10" x14ac:dyDescent="0.25">
      <c r="A13" s="113">
        <v>4</v>
      </c>
      <c r="B13" s="109" t="s">
        <v>136</v>
      </c>
      <c r="C13" s="258" t="s">
        <v>137</v>
      </c>
      <c r="D13" s="260"/>
      <c r="E13" s="258" t="s">
        <v>137</v>
      </c>
      <c r="F13" s="260"/>
      <c r="G13" s="258" t="s">
        <v>137</v>
      </c>
      <c r="H13" s="260"/>
      <c r="I13" s="258" t="s">
        <v>137</v>
      </c>
      <c r="J13" s="265"/>
    </row>
    <row r="14" spans="1:10" ht="15.75" thickBot="1" x14ac:dyDescent="0.3">
      <c r="A14" s="114">
        <v>5</v>
      </c>
      <c r="B14" s="115" t="s">
        <v>138</v>
      </c>
      <c r="C14" s="266" t="s">
        <v>128</v>
      </c>
      <c r="D14" s="266"/>
      <c r="E14" s="266" t="s">
        <v>128</v>
      </c>
      <c r="F14" s="266"/>
      <c r="G14" s="266" t="s">
        <v>128</v>
      </c>
      <c r="H14" s="266"/>
      <c r="I14" s="266" t="s">
        <v>128</v>
      </c>
      <c r="J14" s="267"/>
    </row>
    <row r="15" spans="1:10" ht="234" customHeight="1" x14ac:dyDescent="0.25">
      <c r="A15" s="277" t="s">
        <v>155</v>
      </c>
      <c r="B15" s="278"/>
      <c r="C15" s="278"/>
      <c r="D15" s="278"/>
      <c r="E15" s="278"/>
      <c r="F15" s="278"/>
      <c r="G15" s="278"/>
      <c r="H15" s="278"/>
      <c r="I15" s="278"/>
      <c r="J15" s="279"/>
    </row>
    <row r="16" spans="1:10" ht="105" customHeight="1" x14ac:dyDescent="0.25">
      <c r="A16" s="274" t="s">
        <v>150</v>
      </c>
      <c r="B16" s="275"/>
      <c r="C16" s="275"/>
      <c r="D16" s="275"/>
      <c r="E16" s="275"/>
      <c r="F16" s="275"/>
      <c r="G16" s="275"/>
      <c r="H16" s="275"/>
      <c r="I16" s="275"/>
      <c r="J16" s="276"/>
    </row>
    <row r="17" spans="1:10" x14ac:dyDescent="0.25">
      <c r="A17" s="255"/>
      <c r="B17" s="256"/>
      <c r="C17" s="256"/>
      <c r="D17" s="256"/>
      <c r="E17" s="256"/>
      <c r="F17" s="256"/>
      <c r="G17" s="256"/>
      <c r="H17" s="256"/>
      <c r="I17" s="256"/>
      <c r="J17" s="257"/>
    </row>
    <row r="18" spans="1:10" x14ac:dyDescent="0.25">
      <c r="A18" s="262" t="s">
        <v>146</v>
      </c>
      <c r="B18" s="263"/>
      <c r="C18" s="263"/>
      <c r="D18" s="263"/>
      <c r="E18" s="263"/>
      <c r="F18" s="263"/>
      <c r="G18" s="263"/>
      <c r="H18" s="263"/>
      <c r="I18" s="263"/>
      <c r="J18" s="264"/>
    </row>
    <row r="19" spans="1:10" x14ac:dyDescent="0.25">
      <c r="A19" s="271"/>
      <c r="B19" s="272"/>
      <c r="C19" s="272"/>
      <c r="D19" s="272"/>
      <c r="E19" s="272"/>
      <c r="F19" s="272"/>
      <c r="G19" s="272"/>
      <c r="H19" s="272"/>
      <c r="I19" s="272"/>
      <c r="J19" s="273"/>
    </row>
    <row r="20" spans="1:10" ht="44.25" customHeight="1" thickBot="1" x14ac:dyDescent="0.3">
      <c r="A20" s="240" t="s">
        <v>139</v>
      </c>
      <c r="B20" s="241"/>
      <c r="C20" s="241"/>
      <c r="D20" s="241"/>
      <c r="E20" s="241"/>
      <c r="F20" s="241"/>
      <c r="G20" s="241"/>
      <c r="H20" s="241"/>
      <c r="I20" s="241"/>
      <c r="J20" s="242"/>
    </row>
    <row r="24" spans="1:10" ht="28.5" x14ac:dyDescent="0.25">
      <c r="A24" s="282" t="s">
        <v>154</v>
      </c>
      <c r="B24" s="281" t="s">
        <v>153</v>
      </c>
      <c r="C24" s="120"/>
      <c r="D24" s="120"/>
      <c r="E24" s="120"/>
      <c r="F24" s="120"/>
      <c r="G24" s="104"/>
      <c r="H24" s="104"/>
    </row>
    <row r="25" spans="1:10" x14ac:dyDescent="0.25">
      <c r="A25" s="283" t="s">
        <v>84</v>
      </c>
      <c r="B25" s="284" t="s">
        <v>156</v>
      </c>
      <c r="C25" s="120"/>
      <c r="D25" s="120"/>
      <c r="E25" s="120"/>
      <c r="F25" s="120"/>
      <c r="G25" s="104"/>
      <c r="H25" s="104"/>
    </row>
    <row r="26" spans="1:10" x14ac:dyDescent="0.25">
      <c r="B26" s="121"/>
      <c r="C26" s="124"/>
      <c r="D26" s="124"/>
      <c r="E26" s="124"/>
      <c r="F26" s="124"/>
      <c r="G26" s="104"/>
      <c r="H26" s="104"/>
    </row>
    <row r="27" spans="1:10" x14ac:dyDescent="0.25">
      <c r="B27" s="122"/>
      <c r="C27" s="124"/>
      <c r="D27" s="124"/>
      <c r="E27" s="124"/>
      <c r="F27" s="124"/>
      <c r="G27" s="104"/>
      <c r="H27" s="104"/>
    </row>
    <row r="28" spans="1:10" x14ac:dyDescent="0.25">
      <c r="B28" s="123"/>
      <c r="C28" s="124"/>
      <c r="D28" s="124"/>
      <c r="E28" s="124"/>
      <c r="F28" s="124"/>
      <c r="G28" s="104"/>
      <c r="H28" s="104"/>
    </row>
  </sheetData>
  <mergeCells count="47">
    <mergeCell ref="E9:F9"/>
    <mergeCell ref="G9:H9"/>
    <mergeCell ref="I9:J9"/>
    <mergeCell ref="E10:F10"/>
    <mergeCell ref="G10:H10"/>
    <mergeCell ref="I10:J10"/>
    <mergeCell ref="A1:J1"/>
    <mergeCell ref="A19:J19"/>
    <mergeCell ref="C7:D7"/>
    <mergeCell ref="C6:D6"/>
    <mergeCell ref="C9:D9"/>
    <mergeCell ref="A16:J16"/>
    <mergeCell ref="A15:J15"/>
    <mergeCell ref="C2:D2"/>
    <mergeCell ref="E2:F2"/>
    <mergeCell ref="G2:H2"/>
    <mergeCell ref="I2:J2"/>
    <mergeCell ref="E7:F7"/>
    <mergeCell ref="G7:H7"/>
    <mergeCell ref="C14:D14"/>
    <mergeCell ref="I7:J7"/>
    <mergeCell ref="C10:D10"/>
    <mergeCell ref="I12:J12"/>
    <mergeCell ref="A18:J18"/>
    <mergeCell ref="E13:F13"/>
    <mergeCell ref="G13:H13"/>
    <mergeCell ref="I13:J13"/>
    <mergeCell ref="E14:F14"/>
    <mergeCell ref="G14:H14"/>
    <mergeCell ref="I14:J14"/>
    <mergeCell ref="C13:D13"/>
    <mergeCell ref="A20:J20"/>
    <mergeCell ref="B5:J5"/>
    <mergeCell ref="B8:J8"/>
    <mergeCell ref="B2:B4"/>
    <mergeCell ref="A2:A4"/>
    <mergeCell ref="A17:J17"/>
    <mergeCell ref="E11:F11"/>
    <mergeCell ref="G11:H11"/>
    <mergeCell ref="I11:J11"/>
    <mergeCell ref="E6:F6"/>
    <mergeCell ref="G6:H6"/>
    <mergeCell ref="I6:J6"/>
    <mergeCell ref="C11:D11"/>
    <mergeCell ref="C12:D12"/>
    <mergeCell ref="E12:F12"/>
    <mergeCell ref="G12:H12"/>
  </mergeCells>
  <pageMargins left="0.7" right="0.7" top="0.75" bottom="0.75" header="0.3" footer="0.3"/>
  <pageSetup paperSize="9" orientation="portrait" verticalDpi="0" r:id="rId1"/>
  <headerFooter>
    <oddHeader>&amp;R&amp;"Times New Roman,Regular"&amp;12&amp;K00FF00Public</oddHeader>
    <evenHeader>&amp;R&amp;"Times New Roman,Regular"&amp;12&amp;K00FF00Public</evenHeader>
    <firstHeader>&amp;R&amp;"Times New Roman,Regular"&amp;12&amp;K00FF00Public</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38b72ed7-fbd3-4bd7-b7f9-dc4481199516" origin="userSelected">
  <element uid="89f9335a-2628-4ccd-a1fc-1648cb106a20" value=""/>
</sisl>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zOGI3MmVkNy1mYmQzLTRiZDctYjdmOS1kYzQ0ODExOTk1MTYiIG9yaWdpbj0idXNlclNlbGVjdGVkIj48ZWxlbWVudCB1aWQ9Ijg5ZjkzMzVhLTI2MjgtNGNjZC1hMWZjLTE2NDhjYjEwNmEyMCIgdmFsdWU9IiIgeG1sbnM9Imh0dHA6Ly93d3cuYm9sZG9uamFtZXMuY29tLzIwMDgvMDEvc2llL2ludGVybmFsL2xhYmVsIiAvPjwvc2lzbD48VXNlck5hbWU+T0RBXG5pbmEucG90aW5nYTwvVXNlck5hbWU+PERhdGVUaW1lPjA3LjAyLjIwMjUgNjoxMjoyNjwvRGF0ZVRpbWU+PExhYmVsU3RyaW5nPlB1YmxpYzwvTGFiZWxTdHJpbmc+PC9pdGVtPjwvbGFiZWxIaXN0b3J5Pg==</Value>
</WrappedLabelHistory>
</file>

<file path=customXml/itemProps1.xml><?xml version="1.0" encoding="utf-8"?>
<ds:datastoreItem xmlns:ds="http://schemas.openxmlformats.org/officeDocument/2006/customXml" ds:itemID="{B3028AA7-CE55-4AFF-9E92-77DC24284032}">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1E6981BB-9FD5-4382-A6E5-4495743F25A8}">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Articole de investitie</vt:lpstr>
      <vt:lpstr>Indicatori tinta</vt:lpstr>
      <vt:lpstr>Export - Canale de distributie</vt:lpstr>
      <vt:lpstr>Fisa de verificare achiziții</vt:lpstr>
      <vt:lpstr>'Articole de investitie'!Print_Area</vt:lpstr>
      <vt:lpstr>'Indicatori tinta'!Print_Area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Nina POTÎNGA</dc:creator>
  <cp:lastModifiedBy>Doina CIORNEA</cp:lastModifiedBy>
  <cp:lastPrinted>2025-02-17T09:36:48Z</cp:lastPrinted>
  <dcterms:created xsi:type="dcterms:W3CDTF">2022-06-08T12:47:04Z</dcterms:created>
  <dcterms:modified xsi:type="dcterms:W3CDTF">2025-03-19T08:45:30Z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1b77294e-37f0-4bbb-a476-4e28753e1626</vt:lpwstr>
  </property>
  <property fmtid="{D5CDD505-2E9C-101B-9397-08002B2CF9AE}" pid="3" name="bjSaver">
    <vt:lpwstr>RSWIx7KSFYrmW/AdT9MtD7aTvtZtFtcY</vt:lpwstr>
  </property>
  <property fmtid="{D5CDD505-2E9C-101B-9397-08002B2CF9AE}" pid="4" name="bjDocumentLabelXML">
    <vt:lpwstr>&lt;?xml version="1.0" encoding="us-ascii"?&gt;&lt;sisl xmlns:xsd="http://www.w3.org/2001/XMLSchema" xmlns:xsi="http://www.w3.org/2001/XMLSchema-instance" sislVersion="0" policy="38b72ed7-fbd3-4bd7-b7f9-dc4481199516" origin="userSelected" xmlns="http://www.boldonj</vt:lpwstr>
  </property>
  <property fmtid="{D5CDD505-2E9C-101B-9397-08002B2CF9AE}" pid="5" name="bjDocumentLabelXML-0">
    <vt:lpwstr>ames.com/2008/01/sie/internal/label"&gt;&lt;element uid="89f9335a-2628-4ccd-a1fc-1648cb106a20" value="" /&gt;&lt;/sisl&gt;</vt:lpwstr>
  </property>
  <property fmtid="{D5CDD505-2E9C-101B-9397-08002B2CF9AE}" pid="6" name="bjDocumentSecurityLabel">
    <vt:lpwstr>Public</vt:lpwstr>
  </property>
  <property fmtid="{D5CDD505-2E9C-101B-9397-08002B2CF9AE}" pid="7" name="Hidden Author">
    <vt:lpwstr>Nina POTÎNGA</vt:lpwstr>
  </property>
  <property fmtid="{D5CDD505-2E9C-101B-9397-08002B2CF9AE}" pid="8" name="bjClsUserRVM">
    <vt:lpwstr>[]</vt:lpwstr>
  </property>
  <property fmtid="{D5CDD505-2E9C-101B-9397-08002B2CF9AE}" pid="9" name="bjLabelHistoryID">
    <vt:lpwstr>{1E6981BB-9FD5-4382-A6E5-4495743F25A8}</vt:lpwstr>
  </property>
  <property fmtid="{D5CDD505-2E9C-101B-9397-08002B2CF9AE}" pid="10" name="bjRightHeaderLabel-first">
    <vt:lpwstr>&amp;"Times New Roman,Regular"&amp;12&amp;K00FF00Public</vt:lpwstr>
  </property>
  <property fmtid="{D5CDD505-2E9C-101B-9397-08002B2CF9AE}" pid="11" name="bjRightHeaderLabel-even">
    <vt:lpwstr>&amp;"Times New Roman,Regular"&amp;12&amp;K00FF00Public</vt:lpwstr>
  </property>
  <property fmtid="{D5CDD505-2E9C-101B-9397-08002B2CF9AE}" pid="12" name="bjRightHeaderLabel">
    <vt:lpwstr>&amp;"Times New Roman,Regular"&amp;12&amp;K00FF00Public</vt:lpwstr>
  </property>
</Properties>
</file>